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1" documentId="120_S{2AC9BD13-BADA-5192-A53E-5A8FF88502F6}" xr6:coauthVersionLast="47" xr6:coauthVersionMax="47" xr10:uidLastSave="{1918FB47-4DCC-41BC-908A-2C44E37100CF}"/>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<sst xmlns="http://schemas.openxmlformats.org/spreadsheetml/2006/main" count="180279" uniqueCount="39122">
  <si>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</si>
  <si>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</si>
  <si>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</si>
  <si>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</si>
  <si>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</si>
  <si>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</si>
  <si>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</si>
  <si>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</si>
  <si>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</si>
  <si>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</si>
  <si>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</si>
  <si>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</si>
  <si>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</si>
  <si>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</si>
  <si>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</si>
  <si>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</si>
  <si>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</si>
  <si>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</si>
  <si>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</si>
  <si>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</si>
  <si>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</si>
  <si>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</si>
  <si>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</si>
  <si>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</si>
  <si>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</si>
  <si>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</si>
  <si>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</si>
  <si>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</si>
  <si>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</si>
  <si>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</si>
  <si>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</si>
  <si>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</si>
  <si>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</si>
  <si>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</si>
  <si>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</si>
  <si>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</si>
  <si>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</si>
  <si>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</si>
  <si>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</si>
  <si>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</si>
  <si>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</si>
  <si>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</si>
  <si>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</si>
  <si>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</si>
  <si>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</si>
  <si>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</si>
  <si>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</si>
  <si>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</si>
  <si>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</si>
  <si>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</si>
  <si>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</si>
  <si>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</si>
  <si>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</si>
  <si>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</si>
  <si>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</si>
  <si>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</si>
  <si>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</si>
  <si>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</si>
  <si>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</si>
  <si>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</si>
  <si>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</si>
  <si>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</si>
  <si>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</si>
  <si>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</si>
  <si>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</si>
  <si>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</si>
  <si>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</si>
  <si>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</si>
  <si>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</si>
  <si>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</si>
  <si>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</si>
  <si>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</si>
  <si>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</si>
  <si>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</si>
  <si>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</si>
  <si>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</si>
  <si>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</si>
  <si>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</si>
  <si>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</si>
  <si>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</si>
  <si>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</si>
  <si>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</si>
  <si>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</si>
  <si>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</si>
  <si>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</si>
  <si>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</si>
  <si>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</si>
  <si>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</si>
  <si>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</si>
  <si>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</si>
  <si>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</si>
  <si>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</si>
  <si>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</si>
  <si>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</si>
  <si>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</si>
  <si>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</si>
  <si>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</si>
  <si>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</si>
  <si>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</si>
  <si>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</si>
  <si>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</si>
  <si>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</si>
  <si>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</si>
  <si>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</si>
  <si>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</si>
  <si>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</si>
  <si>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</si>
  <si>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</si>
  <si>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</si>
  <si>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</si>
  <si>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</si>
  <si>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</si>
  <si>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</si>
  <si>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</si>
  <si>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</si>
  <si>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</si>
  <si>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</si>
  <si>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</si>
  <si>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</si>
  <si>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</si>
  <si>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</si>
  <si>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</si>
  <si>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</si>
  <si>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</si>
  <si>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</si>
  <si>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</si>
  <si>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</si>
  <si>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</si>
  <si>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</si>
  <si>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</si>
  <si>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</si>
  <si>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</si>
  <si>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</si>
  <si>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</si>
  <si>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</si>
  <si>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</si>
  <si>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</si>
  <si>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</si>
  <si>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</si>
  <si>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</si>
  <si>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</si>
  <si>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</si>
  <si>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</si>
  <si>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</si>
  <si>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</si>
  <si>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</si>
  <si>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</si>
  <si>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</si>
  <si>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</si>
  <si>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</si>
  <si>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</si>
  <si>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</si>
  <si>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</si>
  <si>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</si>
  <si>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</si>
  <si>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</si>
  <si>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</si>
  <si>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</si>
  <si>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</si>
  <si>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</si>
  <si>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</si>
  <si>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</si>
  <si>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</si>
  <si>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</si>
  <si>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</si>
  <si>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</si>
  <si>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</si>
  <si>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</si>
  <si>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</si>
  <si>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</si>
  <si>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</si>
  <si>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</si>
  <si>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</si>
  <si>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</si>
  <si>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</si>
  <si>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</si>
  <si>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</si>
  <si>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</si>
  <si>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</si>
  <si>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</si>
  <si>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</si>
  <si>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</si>
  <si>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</si>
  <si>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</si>
  <si>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</si>
  <si>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</si>
  <si>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</si>
  <si>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</si>
  <si>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</si>
  <si>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</si>
  <si>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</si>
  <si>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</si>
  <si>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</si>
  <si>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</si>
  <si>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</si>
  <si>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</si>
  <si>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</si>
  <si>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</si>
  <si>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</si>
  <si>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</si>
  <si>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</si>
  <si>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</si>
  <si>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</si>
  <si>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</si>
  <si>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</si>
  <si>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</si>
  <si>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</si>
  <si>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</si>
  <si>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</si>
  <si>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</si>
  <si>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</si>
  <si>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</si>
  <si>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</si>
  <si>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</si>
  <si>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</si>
  <si>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</si>
  <si>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</si>
  <si>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</si>
  <si>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</si>
  <si>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</si>
  <si>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</si>
  <si>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</si>
  <si>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</si>
  <si>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</si>
  <si>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</si>
  <si>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</si>
  <si>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</si>
  <si>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</si>
  <si>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</si>
  <si>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</si>
  <si>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</si>
  <si>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</si>
  <si>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</si>
  <si>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</si>
  <si>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</si>
  <si>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</si>
  <si>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</si>
  <si>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</si>
  <si>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</si>
  <si>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</si>
  <si>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</si>
  <si>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</si>
  <si>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</si>
  <si>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</si>
  <si>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</si>
  <si>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</si>
  <si>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</si>
  <si>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</si>
  <si>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</si>
  <si>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</si>
  <si>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</si>
  <si>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</si>
  <si>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</si>
  <si>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</si>
  <si>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</si>
  <si>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</si>
  <si>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</si>
  <si>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</si>
  <si>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</si>
  <si>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</si>
  <si>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</si>
  <si>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</si>
  <si>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</si>
  <si>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</si>
  <si>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</si>
  <si>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</si>
  <si>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</si>
  <si>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</si>
  <si>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</si>
  <si>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</si>
  <si>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</si>
  <si>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</si>
  <si>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</si>
  <si>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</si>
  <si>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</si>
  <si>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</si>
  <si>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</si>
  <si>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</si>
  <si>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</si>
  <si>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</si>
  <si>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</si>
  <si>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</si>
  <si>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</si>
  <si>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</si>
  <si>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</si>
  <si>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</si>
  <si>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</si>
  <si>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</si>
  <si>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</si>
  <si>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</si>
  <si>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</si>
  <si>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</si>
  <si>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</si>
  <si>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</si>
  <si>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</si>
  <si>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</si>
  <si>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</si>
  <si>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</si>
  <si>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</si>
  <si>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</si>
  <si>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</si>
  <si>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</si>
  <si>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</si>
  <si>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</si>
  <si>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</si>
  <si>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</si>
  <si>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</si>
  <si>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</si>
  <si>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</si>
  <si>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</si>
  <si>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</si>
  <si>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</si>
  <si>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</si>
  <si>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</si>
  <si>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</si>
  <si>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</si>
  <si>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</si>
  <si>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</si>
  <si>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</si>
  <si>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</si>
  <si>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</si>
  <si>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</si>
  <si>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</si>
  <si>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</si>
  <si>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</si>
  <si>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</si>
  <si>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</si>
  <si>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</si>
  <si>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</si>
  <si>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</si>
  <si>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</si>
  <si>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</si>
  <si>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</si>
  <si>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</si>
  <si>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</si>
  <si>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</si>
  <si>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</si>
  <si>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</si>
  <si>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</si>
  <si>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</si>
  <si>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</si>
  <si>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</si>
  <si>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</si>
  <si>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</si>
  <si>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</si>
  <si>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</si>
  <si>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</si>
  <si>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</si>
  <si>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</si>
  <si>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</si>
  <si>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</si>
  <si>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</si>
  <si>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</si>
  <si>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</si>
  <si>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</si>
  <si>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</si>
  <si>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</si>
  <si>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</si>
  <si>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</si>
  <si>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</si>
  <si>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</si>
  <si>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</si>
  <si>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</si>
  <si>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</si>
  <si>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</si>
  <si>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</si>
  <si>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</si>
  <si>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</si>
  <si>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</si>
  <si>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</si>
  <si>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</si>
  <si>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</si>
  <si>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</si>
  <si>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</si>
  <si>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</si>
  <si>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</si>
  <si>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</si>
  <si>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</si>
  <si>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</si>
  <si>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</si>
  <si>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</si>
  <si>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</si>
  <si>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</si>
  <si>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</si>
  <si>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</si>
  <si>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</si>
  <si>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</si>
  <si>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</si>
  <si>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</si>
  <si>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</si>
  <si>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</si>
  <si>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</si>
  <si>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</si>
  <si>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</si>
  <si>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</si>
  <si>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</si>
  <si>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</si>
  <si>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</si>
  <si>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</si>
  <si>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</si>
  <si>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</si>
  <si>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</si>
  <si>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</si>
  <si>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</si>
  <si>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</si>
  <si>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</si>
  <si>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</si>
  <si>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</si>
  <si>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</si>
  <si>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</si>
  <si>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</si>
  <si>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</si>
  <si>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</si>
  <si>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</si>
  <si>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</si>
  <si>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</si>
  <si>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</si>
  <si>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</si>
  <si>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</si>
  <si>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</si>
  <si>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</si>
  <si>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</si>
  <si>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</si>
  <si>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</si>
  <si>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</si>
  <si>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</si>
  <si>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</si>
  <si>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</si>
  <si>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</si>
  <si>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</si>
  <si>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</si>
  <si>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</si>
  <si>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</si>
  <si>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</si>
  <si>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</si>
  <si>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</si>
  <si>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</si>
  <si>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</si>
  <si>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</si>
  <si>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</si>
  <si>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</si>
  <si>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</si>
  <si>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</si>
  <si>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</si>
  <si>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</si>
  <si>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</si>
  <si>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</si>
  <si>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</si>
  <si>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</si>
  <si>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</si>
  <si>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</si>
  <si>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</si>
  <si>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</si>
  <si>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</si>
  <si>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</si>
  <si>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</si>
  <si>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</si>
  <si>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</si>
  <si>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</si>
  <si>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</si>
  <si>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</si>
  <si>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</si>
  <si>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</si>
  <si>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</si>
  <si>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</si>
  <si>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</si>
  <si>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</si>
  <si>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</si>
  <si>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</si>
  <si>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</si>
  <si>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</si>
  <si>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</si>
  <si>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</si>
  <si>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</si>
  <si>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</si>
  <si>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</si>
  <si>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</si>
  <si>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</si>
  <si>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</si>
  <si>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</si>
  <si>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</si>
  <si>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</si>
  <si>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</si>
  <si>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</si>
  <si>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</si>
  <si>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</si>
  <si>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</si>
  <si>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</si>
  <si>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</si>
  <si>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</si>
  <si>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</si>
  <si>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</si>
  <si>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</si>
  <si>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</si>
  <si>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</si>
  <si>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</si>
  <si>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</si>
  <si>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</si>
  <si>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</si>
  <si>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</si>
  <si>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</si>
  <si>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</si>
  <si>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</si>
  <si>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</si>
  <si>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</si>
  <si>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</si>
  <si>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</si>
  <si>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</si>
  <si>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</si>
  <si>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</si>
  <si>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</si>
  <si>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</si>
  <si>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</si>
  <si>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</si>
  <si>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</si>
  <si>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</si>
  <si>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</si>
  <si>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</si>
  <si>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</si>
  <si>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</si>
  <si>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</si>
  <si>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</si>
  <si>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</si>
  <si>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</si>
  <si>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</si>
  <si>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</si>
  <si>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</si>
  <si>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</si>
  <si>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</si>
  <si>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</si>
  <si>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</si>
  <si>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</si>
  <si>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</si>
  <si>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</si>
  <si>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</si>
  <si>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</si>
  <si>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</si>
  <si>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</si>
  <si>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</si>
  <si>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</si>
  <si>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</si>
  <si>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</si>
  <si>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</si>
  <si>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</si>
  <si>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</si>
  <si>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</si>
  <si>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</si>
  <si>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</si>
  <si>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</si>
  <si>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</si>
  <si>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</si>
  <si>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</si>
  <si>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</si>
  <si>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</si>
  <si>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</si>
  <si>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</si>
  <si>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</si>
  <si>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</si>
  <si>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</si>
  <si>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</si>
  <si>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</si>
  <si>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</si>
  <si>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</si>
  <si>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</si>
  <si>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</si>
  <si>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</si>
  <si>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</si>
  <si>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</si>
  <si>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</si>
  <si>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</si>
  <si>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</si>
  <si>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</si>
  <si>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</si>
  <si>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</si>
  <si>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</si>
  <si>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</si>
  <si>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</si>
  <si>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</si>
  <si>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</si>
  <si>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</si>
  <si>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</si>
  <si>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</si>
  <si>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</si>
  <si>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</si>
  <si>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</si>
  <si>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</si>
  <si>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</si>
  <si>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</si>
  <si>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</si>
  <si>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</si>
  <si>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</si>
  <si>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</si>
  <si>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</si>
  <si>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</si>
  <si>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</si>
  <si>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</si>
  <si>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</si>
  <si>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</si>
  <si>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</si>
  <si>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</si>
  <si>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</si>
  <si>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</si>
  <si>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</si>
  <si>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</si>
  <si>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</si>
  <si>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</si>
  <si>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</si>
  <si>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</si>
  <si>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</si>
  <si>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</si>
  <si>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</si>
  <si>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</si>
  <si>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</si>
  <si>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</si>
  <si>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</si>
  <si>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</si>
  <si>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</si>
  <si>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</si>
  <si>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</si>
  <si>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</si>
  <si>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</si>
  <si>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</si>
  <si>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</si>
  <si>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</si>
  <si>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</si>
  <si>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</si>
  <si>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</si>
  <si>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</si>
  <si>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</si>
  <si>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</si>
  <si>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</si>
  <si>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</si>
  <si>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</si>
  <si>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</si>
  <si>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</si>
  <si>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</si>
  <si>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</si>
  <si>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</si>
  <si>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</si>
  <si>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</si>
  <si>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</si>
  <si>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</si>
  <si>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</si>
  <si>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</si>
  <si>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</si>
  <si>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</si>
  <si>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</si>
  <si>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</si>
  <si>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</si>
  <si>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</si>
  <si>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</si>
  <si>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</si>
  <si>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</si>
  <si>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</si>
  <si>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</si>
  <si>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</si>
  <si>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</si>
  <si>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</si>
  <si>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</si>
  <si>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</si>
  <si>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</si>
  <si>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</si>
  <si>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</si>
  <si>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</si>
  <si>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</si>
  <si>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</si>
  <si>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</si>
  <si>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</si>
  <si>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</si>
  <si>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</si>
  <si>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</si>
  <si>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</si>
  <si>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</si>
  <si>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</si>
  <si>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</si>
  <si>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</si>
  <si>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</si>
  <si>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</si>
  <si>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</si>
  <si>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</si>
  <si>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</si>
  <si>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</si>
  <si>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</si>
  <si>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</si>
  <si>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</si>
  <si>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</si>
  <si>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</si>
  <si>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</si>
  <si>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</si>
  <si>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</si>
  <si>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</si>
  <si>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</si>
  <si>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</si>
  <si>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</si>
  <si>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</si>
  <si>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</si>
  <si>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</si>
  <si>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</si>
  <si>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</si>
  <si>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</si>
  <si>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</si>
  <si>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</si>
  <si>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</si>
  <si>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</si>
  <si>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</si>
  <si>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</si>
  <si>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</si>
  <si>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</si>
  <si>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</si>
  <si>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</si>
  <si>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</si>
  <si>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</si>
  <si>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</si>
  <si>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</si>
  <si>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</si>
  <si>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</si>
  <si>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</si>
  <si>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</si>
  <si>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</si>
  <si>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</si>
  <si>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</si>
  <si>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</si>
  <si>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</si>
  <si>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</si>
  <si>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</si>
  <si>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</si>
  <si>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</si>
  <si>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</si>
  <si>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</si>
  <si>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</si>
  <si>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</si>
  <si>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</si>
  <si>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</si>
  <si>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</si>
  <si>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</si>
  <si>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</si>
  <si>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</si>
  <si>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</si>
  <si>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</si>
  <si>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</si>
  <si>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</si>
  <si>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</si>
  <si>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</si>
  <si>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</si>
  <si>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</si>
  <si>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</si>
  <si>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</si>
  <si>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</si>
  <si>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</si>
  <si>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</si>
  <si>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</si>
  <si>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</si>
  <si>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</si>
  <si>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</si>
  <si>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</si>
  <si>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</si>
  <si>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</si>
  <si>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</si>
  <si>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</si>
  <si>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</si>
  <si>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</si>
  <si>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</si>
  <si>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</si>
  <si>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</si>
  <si>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</si>
  <si>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</si>
  <si>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</si>
  <si>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</si>
  <si>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</si>
  <si>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</si>
  <si>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</si>
  <si>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</si>
  <si>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</si>
  <si>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</si>
  <si>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</si>
  <si>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</si>
  <si>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</si>
  <si>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</si>
  <si>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</si>
  <si>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</si>
  <si>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</si>
  <si>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</si>
  <si>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</si>
  <si>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</si>
  <si>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</si>
  <si>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</si>
  <si>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</si>
  <si>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</si>
  <si>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</si>
  <si>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</si>
  <si>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</si>
  <si>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</si>
  <si>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</si>
  <si>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</si>
  <si>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</si>
  <si>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</si>
  <si>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</si>
  <si>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</si>
  <si>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</si>
  <si>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</si>
  <si>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</si>
  <si>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</si>
  <si>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</si>
  <si>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</si>
  <si>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</si>
  <si>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</si>
  <si>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</si>
  <si>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</si>
  <si>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</si>
  <si>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</si>
  <si>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</si>
  <si>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</si>
  <si>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</si>
  <si>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</si>
  <si>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</si>
  <si>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</si>
  <si>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</si>
  <si>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</si>
  <si>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</si>
  <si>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</si>
  <si>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</si>
  <si>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</si>
  <si>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</si>
  <si>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</si>
  <si>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</si>
  <si>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</si>
  <si>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</si>
  <si>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</si>
  <si>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</si>
  <si>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</si>
  <si>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</si>
  <si>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</si>
  <si>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</si>
  <si>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</si>
  <si>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</si>
  <si>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</si>
  <si>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</si>
  <si>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</si>
  <si>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</si>
  <si>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</si>
  <si>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</si>
  <si>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</si>
  <si>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</si>
  <si>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</si>
  <si>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</si>
  <si>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</si>
  <si>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</si>
  <si>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</si>
  <si>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</si>
  <si>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</si>
  <si>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</si>
  <si>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</si>
  <si>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</si>
  <si>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</si>
  <si>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</si>
  <si>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</si>
  <si>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</si>
  <si>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</si>
  <si>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</si>
  <si>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</si>
  <si>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</si>
  <si>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</si>
  <si>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</si>
  <si>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</si>
  <si>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</si>
  <si>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</si>
  <si>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</si>
  <si>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</si>
  <si>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</si>
  <si>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</si>
  <si>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</si>
  <si>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</si>
  <si>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</si>
  <si>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</si>
  <si>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</si>
  <si>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</si>
  <si>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</si>
  <si>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</si>
  <si>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</si>
  <si>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</si>
  <si>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</si>
  <si>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</si>
  <si>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</si>
  <si>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</si>
  <si>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</si>
  <si>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</si>
  <si>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</si>
  <si>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</si>
  <si>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</si>
  <si>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</si>
  <si>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</si>
  <si>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</si>
  <si>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</si>
  <si>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</si>
  <si>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</si>
  <si>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</si>
  <si>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</si>
  <si>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</si>
  <si>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</si>
  <si>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</si>
  <si>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</si>
  <si>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</si>
  <si>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</si>
  <si>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</si>
  <si>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</si>
  <si>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</si>
  <si>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</si>
  <si>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</si>
  <si>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</si>
  <si>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</si>
  <si>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</si>
  <si>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</si>
  <si>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</si>
  <si>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</si>
  <si>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</si>
  <si>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</si>
  <si>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</si>
  <si>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</si>
  <si>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</si>
  <si>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</si>
  <si>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</si>
  <si>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</si>
  <si>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</si>
  <si>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</si>
  <si>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</si>
  <si>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</si>
  <si>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</si>
  <si>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</si>
  <si>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</si>
  <si>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</si>
  <si>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</si>
  <si>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</si>
  <si>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</si>
  <si>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</si>
  <si>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</si>
  <si>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</si>
  <si>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</si>
  <si>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</si>
  <si>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</si>
  <si>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</si>
  <si>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</si>
  <si>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</si>
  <si>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</si>
  <si>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</si>
  <si>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</si>
  <si>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</si>
  <si>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</si>
  <si>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</si>
  <si>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</si>
  <si>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</si>
  <si>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</si>
  <si>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</si>
  <si>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</si>
  <si>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</si>
  <si>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</si>
  <si>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</si>
  <si>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</si>
  <si>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</si>
  <si>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</si>
  <si>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</si>
  <si>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</si>
  <si>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</si>
  <si>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</si>
  <si>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</si>
  <si>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</si>
  <si>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</si>
  <si>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</si>
  <si>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</si>
  <si>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</si>
  <si>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</si>
  <si>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</si>
  <si>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</si>
  <si>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</si>
  <si>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</si>
  <si>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</si>
  <si>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</si>
  <si>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</si>
  <si>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</si>
  <si>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</si>
  <si>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</si>
  <si>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</si>
  <si>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</si>
  <si>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</si>
  <si>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</si>
  <si>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</si>
  <si>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</si>
  <si>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</si>
  <si>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</si>
  <si>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</si>
  <si>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</si>
  <si>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</si>
  <si>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</si>
  <si>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</si>
  <si>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</si>
  <si>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</si>
  <si>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</si>
  <si>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</si>
  <si>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</si>
  <si>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</si>
  <si>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</si>
  <si>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</si>
  <si>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</si>
  <si>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</si>
  <si>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</si>
  <si>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</si>
  <si>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</si>
  <si>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</si>
  <si>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</si>
  <si>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</si>
  <si>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</si>
  <si>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</si>
  <si>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</si>
  <si>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</si>
  <si>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</si>
  <si>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</si>
  <si>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</si>
  <si>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</si>
  <si>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</si>
  <si>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</si>
  <si>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</si>
  <si>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</si>
  <si>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</si>
  <si>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</si>
  <si>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</si>
  <si>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</si>
  <si>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</si>
  <si>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</si>
  <si>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</si>
  <si>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</si>
  <si>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</si>
  <si>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</si>
  <si>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</si>
  <si>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</si>
  <si>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</si>
  <si>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</si>
  <si>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</si>
  <si>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</si>
  <si>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</si>
  <si>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</si>
  <si>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</si>
  <si>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</si>
  <si>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</si>
  <si>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</si>
  <si>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</si>
  <si>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</si>
  <si>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</si>
  <si>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</si>
  <si>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</si>
  <si>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</si>
  <si>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</si>
  <si>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</si>
  <si>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</si>
  <si>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</si>
  <si>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</si>
  <si>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</si>
  <si>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</si>
  <si>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</si>
  <si>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</si>
  <si>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</si>
  <si>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</si>
  <si>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</si>
  <si>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</si>
  <si>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</si>
  <si>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</si>
  <si>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</si>
  <si>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</si>
  <si>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</si>
  <si>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</si>
  <si>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</si>
  <si>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</si>
  <si>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</si>
  <si>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</si>
  <si>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</si>
  <si>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</si>
  <si>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</si>
  <si>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</si>
  <si>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</si>
  <si>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</si>
  <si>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</si>
  <si>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</si>
  <si>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</si>
  <si>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</si>
  <si>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</si>
  <si>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</si>
  <si>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</si>
  <si>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</si>
  <si>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</si>
  <si>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</si>
  <si>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</si>
  <si>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</si>
  <si>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</si>
  <si>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</si>
  <si>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</si>
  <si>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</si>
  <si>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</si>
  <si>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</si>
  <si>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</si>
  <si>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</si>
  <si>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</si>
  <si>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</si>
  <si>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</si>
  <si>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</si>
  <si>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</si>
  <si>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</si>
  <si>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</si>
  <si>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</si>
  <si>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</si>
  <si>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</si>
  <si>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</si>
  <si>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</si>
  <si>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</si>
  <si>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</si>
  <si>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</si>
  <si>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</si>
  <si>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</si>
  <si>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</si>
  <si>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</si>
  <si>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</si>
  <si>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</si>
  <si>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</si>
  <si>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</si>
  <si>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</si>
  <si>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</si>
  <si>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</si>
  <si>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</si>
  <si>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</si>
  <si>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</si>
  <si>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</si>
  <si>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</si>
  <si>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</si>
  <si>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</si>
  <si>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</si>
  <si>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</si>
  <si>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</si>
  <si>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</si>
  <si>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</si>
  <si>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</si>
  <si>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</si>
  <si>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</si>
  <si>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</si>
  <si>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</si>
  <si>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</si>
  <si>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</si>
  <si>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</si>
  <si>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</si>
  <si>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</si>
  <si>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</si>
  <si>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</si>
  <si>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</si>
  <si>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</si>
  <si>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</si>
  <si>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</si>
  <si>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</si>
  <si>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</si>
  <si>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</si>
  <si>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</si>
  <si>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</si>
  <si>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</si>
  <si>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</si>
  <si>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</si>
  <si>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</si>
  <si>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</si>
  <si>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</si>
  <si>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</si>
  <si>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</si>
  <si>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</si>
  <si>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</si>
  <si>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</si>
  <si>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</si>
  <si>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</si>
  <si>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</si>
  <si>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</si>
  <si>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</si>
  <si>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</si>
  <si>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</si>
  <si>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</si>
  <si>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</si>
  <si>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</si>
  <si>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</si>
  <si>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</si>
  <si>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</si>
  <si>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</si>
  <si>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</si>
  <si>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</si>
  <si>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</si>
  <si>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</si>
  <si>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</si>
  <si>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</si>
  <si>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</si>
  <si>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</si>
  <si>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</si>
  <si>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</si>
  <si>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</si>
  <si>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</si>
  <si>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</si>
  <si>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</si>
  <si>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</si>
  <si>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</si>
  <si>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</si>
  <si>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</si>
  <si>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</si>
  <si>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</si>
  <si>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</si>
  <si>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</si>
  <si>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</si>
  <si>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</si>
  <si>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</si>
  <si>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</si>
  <si>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</si>
  <si>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</si>
  <si>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</si>
  <si>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</si>
  <si>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</si>
  <si>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</si>
  <si>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</si>
  <si>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</si>
  <si>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</si>
  <si>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</si>
  <si>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</si>
  <si>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</si>
  <si>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</si>
  <si>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</si>
  <si>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</si>
  <si>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</si>
  <si>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</si>
  <si>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</si>
  <si>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</si>
  <si>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</si>
  <si>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</si>
  <si>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</si>
  <si>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</si>
  <si>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</si>
  <si>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</si>
  <si>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</si>
  <si>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</si>
  <si>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</si>
  <si>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</si>
  <si>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</si>
  <si>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</si>
  <si>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</si>
  <si>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</si>
  <si>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</si>
  <si>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</si>
  <si>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</si>
  <si>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</si>
  <si>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</si>
  <si>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</si>
  <si>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</si>
  <si>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</si>
  <si>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</si>
  <si>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</si>
  <si>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</si>
  <si>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</si>
  <si>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</si>
  <si>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</si>
  <si>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</si>
  <si>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</si>
  <si>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</si>
  <si>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</si>
  <si>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</si>
  <si>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</si>
  <si>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</si>
  <si>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</si>
  <si>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</si>
  <si>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</si>
  <si>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</si>
  <si>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</si>
  <si>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</si>
  <si>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</si>
  <si>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</si>
  <si>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</si>
  <si>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</si>
  <si>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</si>
  <si>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</si>
  <si>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</si>
  <si>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</si>
  <si>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</si>
  <si>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</si>
  <si>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</si>
  <si>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</si>
  <si>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</si>
  <si>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</si>
  <si>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</si>
  <si>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</si>
  <si>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</si>
  <si>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</si>
  <si>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</si>
  <si>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</si>
  <si>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</si>
  <si>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</si>
  <si>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</si>
  <si>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</si>
  <si>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</si>
  <si>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</si>
  <si>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</si>
  <si>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</si>
  <si>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</si>
  <si>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</si>
  <si>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</si>
  <si>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</si>
  <si>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</si>
  <si>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</si>
  <si>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</si>
  <si>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</si>
  <si>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</si>
  <si>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</si>
  <si>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</si>
  <si>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</si>
  <si>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</si>
  <si>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</si>
  <si>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</si>
  <si>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</si>
  <si>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</si>
  <si>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</si>
  <si>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</si>
  <si>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</si>
  <si>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</si>
  <si>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</si>
  <si>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</si>
  <si>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</si>
  <si>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</si>
  <si>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</si>
  <si>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</si>
  <si>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</si>
  <si>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</si>
  <si>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</si>
  <si>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</si>
  <si>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</si>
  <si>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</si>
  <si>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</si>
  <si>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</si>
  <si>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</si>
  <si>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</si>
  <si>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</si>
  <si>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</si>
  <si>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</si>
  <si>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</si>
  <si>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</si>
  <si>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</si>
  <si>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</si>
  <si>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</si>
  <si>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</si>
  <si>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</si>
  <si>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</si>
  <si>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</si>
  <si>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</si>
  <si>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</si>
  <si>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</si>
  <si>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</si>
  <si>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</si>
  <si>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</si>
  <si>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</si>
  <si>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</si>
  <si>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</si>
  <si>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</si>
  <si>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</si>
  <si>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</si>
  <si>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</si>
  <si>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</si>
  <si>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</si>
  <si>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</si>
  <si>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</si>
  <si>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</si>
  <si>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</si>
  <si>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</si>
  <si>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</si>
  <si>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</si>
  <si>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</si>
  <si>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</si>
  <si>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</si>
  <si>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</si>
  <si>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</si>
  <si>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</si>
  <si>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</si>
  <si>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</si>
  <si>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</si>
  <si>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</si>
  <si>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</si>
  <si>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</si>
  <si>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</si>
  <si>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</si>
  <si>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</si>
  <si>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</si>
  <si>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</si>
  <si>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</si>
  <si>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</si>
  <si>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</si>
  <si>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</si>
  <si>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</si>
  <si>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</si>
  <si>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</si>
  <si>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</si>
  <si>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</si>
  <si>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</si>
  <si>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</si>
  <si>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</si>
  <si>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</si>
  <si>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</si>
  <si>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</si>
  <si>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</si>
  <si>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</si>
  <si>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</si>
  <si>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</si>
  <si>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</si>
  <si>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</si>
  <si>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</si>
  <si>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</si>
  <si>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</si>
  <si>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</si>
  <si>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</si>
  <si>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</si>
  <si>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</si>
  <si>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</si>
  <si>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</si>
  <si>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</si>
  <si>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</si>
  <si>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</si>
  <si>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</si>
  <si>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</si>
  <si>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</si>
  <si>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</si>
  <si>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</si>
  <si>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</si>
  <si>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</si>
  <si>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</si>
  <si>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</si>
  <si>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</si>
  <si>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</si>
  <si>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</si>
  <si>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</si>
  <si>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</si>
  <si>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</si>
  <si>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</si>
  <si>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</si>
  <si>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</si>
  <si>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</si>
  <si>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</si>
  <si>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</si>
  <si>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</si>
  <si>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</si>
  <si>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</si>
  <si>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</si>
  <si>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</si>
  <si>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</si>
  <si>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</si>
  <si>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</si>
  <si>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</si>
  <si>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</si>
  <si>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</si>
  <si>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</si>
  <si>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</si>
  <si>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</si>
  <si>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</si>
  <si>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</si>
  <si>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</si>
  <si>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</si>
  <si>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</si>
  <si>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</si>
  <si>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</si>
  <si>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</si>
  <si>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</si>
  <si>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</si>
  <si>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</si>
  <si>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</si>
  <si>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</si>
  <si>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</si>
  <si>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</si>
  <si>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</si>
  <si>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</si>
  <si>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</si>
  <si>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</si>
  <si>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</si>
  <si>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</si>
  <si>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</si>
  <si>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</si>
  <si>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</si>
  <si>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</si>
  <si>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</si>
  <si>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</si>
  <si>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</si>
  <si>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</si>
  <si>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</si>
  <si>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</si>
  <si>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</si>
  <si>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</si>
  <si>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</si>
  <si>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</si>
  <si>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</si>
  <si>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</si>
  <si>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</si>
  <si>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</si>
  <si>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</si>
  <si>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</si>
  <si>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</si>
  <si>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</si>
  <si>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</si>
  <si>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</si>
  <si>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</si>
  <si>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</si>
  <si>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</si>
  <si>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</si>
  <si>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</si>
  <si>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</si>
  <si>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</si>
  <si>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</si>
  <si>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</si>
  <si>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</si>
  <si>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</si>
  <si>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</si>
  <si>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</si>
  <si>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</si>
  <si>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</si>
  <si>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</si>
  <si>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</si>
  <si>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</si>
  <si>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</si>
  <si>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</si>
  <si>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</si>
  <si>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</si>
  <si>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</si>
  <si>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</si>
  <si>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</si>
  <si>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</si>
  <si>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</si>
  <si>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</si>
  <si>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</si>
  <si>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</si>
  <si>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</si>
  <si>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</si>
  <si>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</si>
  <si>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</si>
  <si>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</si>
  <si>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</si>
  <si>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</si>
  <si>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</si>
  <si>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</si>
  <si>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</si>
  <si>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</si>
  <si>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</si>
  <si>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</si>
  <si>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</si>
  <si>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</si>
  <si>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</si>
  <si>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</si>
  <si>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</si>
  <si>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</si>
  <si>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</si>
  <si>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</si>
  <si>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</si>
  <si>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</si>
  <si>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</si>
  <si>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</si>
  <si>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</si>
  <si>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</si>
  <si>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</si>
  <si>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</si>
  <si>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</si>
  <si>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</si>
  <si>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</si>
  <si>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</si>
  <si>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</si>
  <si>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</si>
  <si>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</si>
  <si>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</si>
  <si>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</si>
  <si>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</si>
  <si>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</si>
  <si>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</si>
  <si>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</si>
  <si>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</si>
  <si>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</si>
  <si>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</si>
  <si>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</si>
  <si>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</si>
  <si>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</si>
  <si>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</si>
  <si>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</si>
  <si>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</si>
  <si>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</si>
  <si>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</si>
  <si>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</si>
  <si>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</si>
  <si>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</si>
  <si>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</si>
  <si>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</si>
  <si>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</si>
  <si>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</si>
  <si>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</si>
  <si>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</si>
  <si>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</si>
  <si>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</si>
  <si>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</si>
  <si>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</si>
  <si>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</si>
  <si>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</si>
  <si>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</si>
  <si>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</si>
  <si>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</si>
  <si>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</si>
  <si>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</si>
  <si>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</si>
  <si>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</si>
  <si>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</si>
  <si>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</si>
  <si>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</si>
  <si>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</si>
  <si>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</si>
  <si>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</si>
  <si>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</si>
  <si>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</si>
  <si>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</si>
  <si>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</si>
  <si>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</si>
  <si>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</si>
  <si>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</si>
  <si>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</si>
  <si>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</si>
  <si>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</si>
  <si>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</si>
  <si>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</si>
  <si>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</si>
  <si>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</si>
  <si>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</si>
  <si>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</si>
  <si>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</si>
  <si>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</si>
  <si>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</si>
  <si>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</si>
  <si>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</si>
  <si>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</si>
  <si>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</si>
  <si>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</si>
  <si>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</si>
  <si>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</si>
  <si>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</si>
  <si>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</si>
  <si>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</si>
  <si>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</si>
  <si>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</si>
  <si>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</si>
  <si>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</si>
  <si>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</si>
  <si>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</si>
  <si>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</si>
  <si>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</si>
  <si>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</si>
  <si>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</si>
  <si>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</si>
  <si>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</si>
  <si>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</si>
  <si>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</si>
  <si>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</si>
  <si>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</si>
  <si>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</si>
  <si>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</si>
  <si>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</si>
  <si>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</si>
  <si>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</si>
  <si>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</si>
  <si>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</si>
  <si>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</si>
  <si>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</si>
  <si>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</si>
  <si>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</si>
  <si>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</si>
  <si>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</si>
  <si>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</si>
  <si>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</si>
  <si>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</si>
  <si>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</si>
  <si>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</si>
  <si>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</si>
  <si>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</si>
  <si>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</si>
  <si>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</si>
  <si>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</si>
  <si>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</si>
  <si>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</si>
  <si>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</si>
  <si>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</si>
  <si>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</si>
  <si>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</si>
  <si>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</si>
  <si>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</si>
  <si>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</si>
  <si>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</si>
  <si>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</si>
  <si>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</si>
  <si>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</si>
  <si>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</si>
  <si>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</si>
  <si>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</si>
  <si>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</si>
  <si>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</si>
  <si>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</si>
  <si>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</si>
  <si>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</si>
  <si>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</si>
  <si>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</si>
  <si>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</si>
  <si>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</si>
  <si>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</si>
  <si>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</si>
  <si>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</si>
  <si>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</si>
  <si>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</si>
  <si>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</si>
  <si>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</si>
  <si>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</si>
  <si>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</si>
  <si>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</si>
  <si>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</si>
  <si>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</si>
  <si>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</si>
  <si>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</si>
  <si>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</si>
  <si>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</si>
  <si>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</si>
  <si>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</si>
  <si>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</si>
  <si>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</si>
  <si>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</si>
  <si>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</si>
  <si>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</si>
  <si>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</si>
  <si>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</si>
  <si>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</si>
  <si>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</si>
  <si>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</si>
  <si>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</si>
  <si>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</si>
  <si>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</si>
  <si>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</si>
  <si>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</si>
  <si>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</si>
  <si>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</si>
  <si>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</si>
  <si>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</si>
  <si>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</si>
  <si>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</si>
  <si>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</si>
  <si>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</si>
  <si>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</si>
  <si>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</si>
  <si>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</si>
  <si>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</si>
  <si>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</si>
  <si>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</si>
  <si>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</si>
  <si>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</si>
  <si>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</si>
  <si>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</si>
  <si>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</si>
  <si>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</si>
  <si>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</si>
  <si>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</si>
  <si>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</si>
  <si>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</si>
  <si>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</si>
  <si>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</si>
  <si>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</si>
  <si>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</si>
  <si>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</si>
  <si>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</si>
  <si>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</si>
  <si>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</si>
  <si>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</si>
  <si>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</si>
  <si>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</si>
  <si>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</si>
  <si>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</si>
  <si>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</si>
  <si>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</si>
  <si>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</si>
  <si>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</si>
  <si>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</si>
  <si>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</si>
  <si>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</si>
  <si>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</si>
  <si>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</si>
  <si>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</si>
  <si>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</si>
  <si>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</si>
  <si>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</si>
  <si>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</si>
  <si>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</si>
  <si>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</si>
  <si>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</si>
  <si>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</si>
  <si>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</si>
  <si>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</si>
  <si>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</si>
  <si>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</si>
  <si>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</si>
  <si>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</si>
  <si>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</si>
  <si>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</si>
  <si>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</si>
  <si>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</si>
  <si>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</si>
  <si>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</si>
  <si>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</si>
  <si>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</si>
  <si>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</si>
  <si>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</si>
  <si>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</si>
  <si>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</si>
  <si>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</si>
  <si>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</si>
  <si>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</si>
  <si>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</si>
  <si>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</si>
  <si>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</si>
  <si>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</si>
  <si>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</si>
  <si>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</si>
  <si>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</si>
  <si>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</si>
  <si>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</si>
  <si>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</si>
  <si>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</si>
  <si>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</si>
  <si>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</si>
  <si>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</si>
  <si>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</si>
  <si>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</si>
  <si>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</si>
  <si>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</si>
  <si>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</si>
  <si>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</si>
  <si>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</si>
  <si>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</si>
  <si>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</si>
  <si>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</si>
  <si>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</si>
  <si>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</si>
  <si>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</si>
  <si>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</si>
  <si>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</si>
  <si>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</si>
  <si>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</si>
  <si>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</si>
  <si>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</si>
  <si>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</si>
  <si>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</si>
  <si>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</si>
  <si>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</si>
  <si>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</si>
  <si>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</si>
  <si>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</si>
  <si>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</si>
  <si>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</si>
  <si>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</si>
  <si>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</si>
  <si>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</si>
  <si>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</si>
  <si>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</si>
  <si>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</si>
  <si>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</si>
  <si>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</si>
  <si>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</si>
  <si>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</si>
  <si>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</si>
  <si>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</si>
  <si>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</si>
  <si>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</si>
  <si>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</si>
  <si>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</si>
  <si>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</si>
  <si>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</si>
  <si>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</si>
  <si>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</si>
  <si>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</si>
  <si>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</si>
  <si>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</si>
  <si>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</si>
  <si>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</si>
  <si>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</si>
  <si>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</si>
  <si>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</si>
  <si>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</si>
  <si>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</si>
  <si>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</si>
  <si>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</si>
  <si>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</si>
  <si>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</si>
  <si>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</si>
  <si>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</si>
  <si>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</si>
  <si>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</si>
  <si>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</si>
  <si>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</si>
  <si>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</si>
  <si>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</si>
  <si>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</si>
  <si>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</si>
  <si>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</si>
  <si>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</si>
  <si>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</si>
  <si>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</si>
  <si>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</si>
  <si>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</si>
  <si>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</si>
  <si>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</si>
  <si>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</si>
  <si>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</si>
  <si>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</si>
  <si>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</si>
  <si>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</si>
  <si>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</si>
  <si>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</si>
  <si>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</si>
  <si>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</si>
  <si>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</si>
  <si>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</si>
  <si>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</si>
  <si>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</si>
  <si>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</si>
  <si>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</si>
  <si>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</si>
  <si>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</si>
  <si>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</si>
  <si>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</si>
  <si>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</si>
  <si>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</si>
  <si>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</si>
  <si>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</si>
  <si>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</si>
  <si>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</si>
  <si>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</si>
  <si>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</si>
  <si>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</si>
  <si>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</si>
  <si>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</si>
  <si>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</si>
  <si>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</si>
  <si>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</si>
  <si>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</si>
  <si>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</si>
  <si>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</si>
  <si>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</si>
  <si>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</si>
  <si>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</si>
  <si>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</si>
  <si>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</si>
  <si>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</si>
  <si>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</si>
  <si>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</si>
  <si>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</si>
  <si>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</si>
  <si>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</si>
  <si>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</si>
  <si>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</si>
  <si>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</si>
  <si>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</si>
  <si>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</si>
  <si>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</si>
  <si>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</si>
  <si>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</si>
  <si>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</si>
  <si>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</si>
  <si>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</si>
  <si>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</si>
  <si>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</si>
  <si>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</si>
  <si>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</si>
  <si>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</si>
  <si>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</si>
  <si>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</si>
  <si>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</si>
  <si>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</si>
  <si>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</si>
  <si>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</si>
  <si>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</si>
  <si>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</si>
  <si>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</si>
  <si>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</si>
  <si>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</si>
  <si>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</si>
  <si>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</si>
  <si>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</si>
  <si>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</si>
  <si>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</si>
  <si>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</si>
  <si>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</si>
  <si>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</si>
  <si>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</si>
  <si>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</si>
  <si>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</si>
  <si>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</si>
  <si>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</si>
  <si>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</si>
  <si>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</si>
  <si>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</si>
  <si>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</si>
  <si>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</si>
  <si>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</si>
  <si>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</si>
  <si>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</si>
  <si>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</si>
  <si>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</si>
  <si>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</si>
  <si>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</si>
  <si>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</si>
  <si>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</si>
  <si>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</si>
  <si>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</si>
  <si>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</si>
  <si>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</si>
  <si>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</si>
  <si>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</si>
  <si>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</si>
  <si>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</si>
  <si>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</si>
  <si>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</si>
  <si>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</si>
  <si>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</si>
  <si>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</si>
  <si>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</si>
  <si>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</si>
  <si>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</si>
  <si>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</si>
  <si>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</si>
  <si>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</si>
  <si>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</si>
  <si>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</si>
  <si>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</si>
  <si>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</si>
  <si>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</si>
  <si>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</si>
  <si>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</si>
  <si>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</si>
  <si>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</si>
  <si>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</si>
  <si>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</si>
  <si>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</si>
  <si>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</si>
  <si>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</si>
  <si>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</si>
  <si>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</si>
  <si>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</si>
  <si>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</si>
  <si>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</si>
  <si>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</si>
  <si>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</si>
  <si>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</si>
  <si>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</si>
  <si>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</si>
  <si>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</si>
  <si>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</si>
  <si>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</si>
  <si>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</si>
  <si>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</si>
  <si>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</si>
  <si>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</si>
  <si>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</si>
  <si>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</si>
  <si>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</si>
  <si>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</si>
  <si>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</si>
  <si>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</si>
  <si>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</si>
  <si>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</si>
  <si>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</si>
  <si>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</si>
  <si>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</si>
  <si>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</si>
  <si>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</si>
  <si>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</si>
  <si>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</si>
  <si>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</si>
  <si>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</si>
  <si>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</si>
  <si>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</si>
  <si>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</si>
  <si>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</si>
  <si>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</si>
  <si>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</si>
  <si>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</si>
  <si>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</si>
  <si>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</si>
  <si>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</si>
  <si>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</si>
  <si>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</si>
  <si>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</si>
  <si>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</si>
  <si>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</si>
  <si>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</si>
  <si>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</si>
  <si>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</si>
  <si>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</si>
  <si>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</si>
  <si>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</si>
  <si>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</si>
  <si>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</si>
  <si>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</si>
  <si>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</si>
  <si>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</si>
  <si>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</si>
  <si>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</si>
  <si>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</si>
  <si>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</si>
  <si>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</si>
  <si>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</si>
  <si>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</si>
  <si>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</si>
  <si>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</si>
  <si>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</si>
  <si>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</si>
  <si>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</si>
  <si>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</si>
  <si>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</si>
  <si>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</si>
  <si>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</si>
  <si>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</si>
  <si>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</si>
  <si>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</si>
  <si>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</si>
  <si>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</si>
  <si>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</si>
  <si>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</si>
  <si>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</si>
  <si>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</si>
  <si>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</si>
  <si>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</si>
  <si>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</si>
  <si>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</si>
  <si>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</si>
  <si>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</si>
  <si>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</si>
  <si>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</si>
  <si>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</si>
  <si>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</si>
  <si>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</si>
  <si>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</si>
  <si>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</si>
  <si>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</si>
  <si>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</si>
  <si>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</si>
  <si>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</si>
  <si>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</si>
  <si>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</si>
  <si>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</si>
  <si>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</si>
  <si>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</si>
  <si>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</si>
  <si>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</si>
  <si>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</si>
  <si>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</si>
  <si>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</si>
  <si>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</si>
  <si>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</si>
  <si>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</si>
  <si>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</si>
  <si>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</si>
  <si>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</si>
  <si>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</si>
  <si>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</si>
  <si>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</si>
  <si>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</si>
  <si>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</si>
  <si>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</si>
  <si>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</si>
  <si>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</si>
  <si>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</si>
  <si>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</si>
  <si>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</si>
  <si>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</si>
  <si>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</si>
  <si>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</si>
  <si>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</si>
  <si>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</si>
  <si>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</si>
  <si>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</si>
  <si>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</si>
  <si>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</si>
  <si>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</si>
  <si>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</si>
  <si>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</si>
  <si>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</si>
  <si>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</si>
  <si>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</si>
  <si>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</si>
  <si>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</si>
  <si>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</si>
  <si>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</si>
  <si>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</si>
  <si>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</si>
  <si>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</si>
  <si>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</si>
  <si>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</si>
  <si>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</si>
  <si>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</si>
  <si>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</si>
  <si>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</si>
  <si>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</si>
  <si>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</si>
  <si>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</si>
  <si>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</si>
  <si>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</si>
  <si>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</si>
  <si>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</si>
  <si>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</si>
  <si>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</si>
  <si>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</si>
  <si>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</si>
  <si>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</si>
  <si>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</si>
  <si>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</si>
  <si>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</si>
  <si>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</si>
  <si>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</si>
  <si>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</si>
  <si>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</si>
  <si>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</si>
  <si>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</si>
  <si>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</si>
  <si>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</si>
  <si>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</si>
  <si>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</si>
  <si>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</si>
  <si>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</si>
  <si>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</si>
  <si>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</si>
  <si>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</si>
  <si>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</si>
  <si>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</si>
  <si>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</si>
  <si>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</si>
  <si>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</si>
  <si>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</si>
  <si>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</si>
  <si>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</si>
  <si>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</si>
  <si>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</si>
  <si>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</si>
  <si>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</si>
  <si>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</si>
  <si>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</si>
  <si>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</si>
  <si>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</si>
  <si>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</si>
  <si>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</si>
  <si>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</si>
  <si>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</si>
  <si>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</si>
  <si>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</si>
  <si>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</si>
  <si>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</si>
  <si>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</si>
  <si>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</si>
  <si>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</si>
  <si>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</si>
  <si>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</si>
  <si>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</si>
  <si>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</si>
  <si>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</si>
  <si>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</si>
  <si>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</si>
  <si>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</si>
  <si>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</si>
  <si>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</si>
  <si>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</si>
  <si>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</si>
  <si>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</si>
  <si>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</si>
  <si>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</si>
  <si>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</si>
  <si>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</si>
  <si>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</si>
  <si>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</si>
  <si>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</si>
  <si>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</si>
  <si>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</si>
  <si>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</si>
  <si>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</si>
  <si>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</si>
  <si>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</si>
  <si>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</si>
  <si>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</si>
  <si>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</si>
  <si>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</si>
  <si>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</si>
  <si>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</si>
  <si>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</si>
  <si>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</si>
  <si>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</si>
  <si>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</si>
  <si>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</si>
  <si>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</si>
  <si>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</si>
  <si>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</si>
  <si>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</si>
  <si>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</si>
  <si>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</si>
  <si>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</si>
  <si>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</si>
  <si>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</si>
  <si>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</si>
  <si>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</si>
  <si>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</si>
  <si>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</si>
  <si>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</si>
  <si>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</si>
  <si>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</si>
  <si>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</si>
  <si>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</si>
  <si>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</si>
  <si>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</si>
  <si>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</si>
  <si>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</si>
  <si>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</si>
  <si>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</si>
  <si>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</si>
  <si>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</si>
  <si>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</si>
  <si>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</si>
  <si>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</si>
  <si>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</si>
  <si>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</si>
  <si>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</si>
  <si>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</si>
  <si>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</si>
  <si>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</si>
  <si>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</si>
  <si>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</si>
  <si>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</si>
  <si>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</si>
  <si>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</si>
  <si>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</si>
  <si>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</si>
  <si>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</si>
  <si>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</si>
  <si>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</si>
  <si>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</si>
  <si>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</si>
  <si>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</si>
  <si>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</si>
  <si>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</si>
  <si>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</si>
  <si>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</si>
  <si>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</si>
  <si>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</si>
  <si>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</si>
  <si>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</si>
  <si>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</si>
  <si>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</si>
  <si>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</si>
  <si>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</si>
  <si>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</si>
  <si>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</si>
  <si>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</si>
  <si>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</si>
  <si>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</si>
  <si>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</si>
  <si>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</si>
  <si>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</si>
  <si>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</si>
  <si>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</si>
  <si>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</si>
  <si>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</si>
  <si>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</si>
  <si>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</si>
  <si>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</si>
  <si>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</si>
  <si>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</si>
  <si>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</si>
  <si>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</si>
  <si>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</si>
  <si>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</si>
  <si>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</si>
  <si>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</si>
  <si>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</si>
  <si>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</si>
  <si>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</si>
  <si>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</si>
  <si>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</si>
  <si>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</si>
  <si>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</si>
  <si>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</si>
  <si>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</si>
  <si>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</si>
  <si>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</si>
  <si>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</si>
  <si>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</si>
  <si>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</si>
  <si>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</si>
  <si>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</si>
  <si>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</si>
  <si>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</si>
  <si>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</si>
  <si>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</si>
  <si>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</si>
  <si>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</si>
  <si>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</si>
  <si>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</si>
  <si>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</si>
  <si>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</si>
  <si>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</si>
  <si>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</si>
  <si>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</si>
  <si>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</si>
  <si>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</si>
  <si>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</si>
  <si>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</si>
  <si>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</si>
  <si>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</si>
  <si>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</si>
  <si>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</si>
  <si>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</si>
  <si>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</si>
  <si>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</si>
  <si>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</si>
  <si>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</si>
  <si>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</si>
  <si>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</si>
  <si>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</si>
  <si>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</si>
  <si>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</si>
  <si>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</si>
  <si>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</si>
  <si>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</si>
  <si>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</si>
  <si>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</si>
  <si>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</si>
  <si>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</si>
  <si>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</si>
  <si>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</si>
  <si>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</si>
  <si>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</si>
  <si>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</si>
  <si>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</si>
  <si>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</si>
  <si>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</si>
  <si>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</si>
  <si>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</si>
  <si>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</si>
  <si>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</si>
  <si>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</si>
  <si>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</si>
  <si>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</si>
  <si>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</si>
  <si>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</si>
  <si>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</si>
  <si>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</si>
  <si>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</si>
  <si>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</si>
  <si>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</si>
  <si>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</si>
  <si>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</si>
  <si>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</si>
  <si>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</si>
  <si>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</si>
  <si>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</si>
  <si>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</si>
  <si>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</si>
  <si>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</si>
  <si>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</si>
  <si>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</si>
  <si>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</si>
  <si>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</si>
  <si>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</si>
  <si>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</si>
  <si>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</si>
  <si>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</si>
  <si>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</si>
  <si>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</si>
  <si>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</si>
  <si>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</si>
  <si>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</si>
  <si>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</si>
  <si>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</si>
  <si>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</si>
  <si>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</si>
  <si>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</si>
  <si>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</si>
  <si>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</si>
  <si>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</si>
  <si>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</si>
  <si>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</si>
  <si>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</si>
  <si>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</si>
  <si>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</si>
  <si>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</si>
  <si>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</si>
  <si>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</si>
  <si>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</si>
  <si>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</si>
  <si>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</si>
  <si>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</si>
  <si>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</si>
  <si>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</si>
  <si>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</si>
  <si>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</si>
  <si>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</si>
  <si>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</si>
  <si>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</si>
  <si>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</si>
  <si>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</si>
  <si>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</si>
  <si>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</si>
  <si>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</si>
  <si>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</si>
  <si>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</si>
  <si>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</si>
  <si>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</si>
  <si>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</si>
  <si>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</si>
  <si>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</si>
  <si>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</si>
  <si>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</si>
  <si>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</si>
  <si>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</si>
  <si>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</si>
  <si>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</si>
  <si>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</si>
  <si>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</si>
  <si>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</si>
  <si>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</si>
  <si>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</si>
  <si>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</si>
  <si>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</si>
  <si>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</si>
  <si>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</si>
  <si>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</si>
  <si>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</si>
  <si>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</si>
  <si>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</si>
  <si>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</si>
  <si>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</si>
  <si>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</si>
  <si>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</si>
  <si>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</si>
  <si>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</si>
  <si>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</si>
  <si>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</si>
  <si>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</si>
  <si>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</si>
  <si>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</si>
  <si>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</si>
  <si>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</si>
  <si>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</si>
  <si>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</si>
  <si>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</si>
  <si>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</si>
  <si>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</si>
  <si>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</si>
  <si>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</si>
  <si>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</si>
  <si>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</si>
  <si>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</si>
  <si>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</si>
  <si>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</si>
  <si>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</si>
  <si>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</si>
  <si>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</si>
  <si>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</si>
  <si>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</si>
  <si>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</si>
  <si>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</si>
  <si>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</si>
  <si>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</si>
  <si>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</si>
  <si>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</si>
  <si>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</si>
  <si>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</si>
  <si>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</si>
  <si>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</si>
  <si>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</si>
  <si>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</si>
  <si>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</si>
  <si>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</si>
  <si>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</si>
  <si>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</si>
  <si>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</si>
  <si>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</si>
  <si>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</si>
  <si>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</si>
  <si>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</si>
  <si>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</si>
  <si>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</si>
  <si>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</si>
  <si>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</si>
  <si>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</si>
  <si>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</si>
  <si>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</si>
  <si>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</si>
  <si>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</si>
  <si>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</si>
  <si>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</si>
  <si>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</si>
  <si>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</si>
  <si>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</si>
  <si>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</si>
  <si>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</si>
  <si>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</si>
  <si>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</si>
  <si>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</si>
  <si>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</si>
  <si>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</si>
  <si>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</si>
  <si>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</si>
  <si>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</si>
  <si>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</si>
  <si>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</si>
  <si>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</si>
  <si>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</si>
  <si>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</si>
  <si>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</si>
  <si>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</si>
  <si>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</si>
  <si>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</si>
  <si>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</si>
  <si>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</si>
  <si>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</si>
  <si>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</si>
  <si>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</si>
  <si>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</si>
  <si>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</si>
  <si>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</si>
  <si>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</si>
  <si>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</si>
  <si>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</si>
  <si>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</si>
  <si>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</si>
  <si>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</si>
  <si>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</si>
  <si>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</si>
  <si>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</si>
  <si>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</si>
  <si>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</si>
  <si>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</si>
  <si>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</si>
  <si>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</si>
  <si>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</si>
  <si>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</si>
  <si>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</si>
  <si>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</si>
  <si>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</si>
  <si>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</si>
  <si>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</si>
  <si>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</si>
  <si>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</si>
  <si>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</si>
  <si>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</si>
  <si>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</si>
  <si>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</si>
  <si>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</si>
  <si>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</si>
  <si>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</si>
  <si>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</si>
  <si>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</si>
  <si>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</si>
  <si>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</si>
  <si>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</si>
  <si>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</si>
  <si>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</si>
  <si>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</si>
  <si>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</si>
  <si>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</si>
  <si>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</si>
  <si>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</si>
  <si>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</si>
  <si>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</si>
  <si>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</si>
  <si>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</si>
  <si>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</si>
  <si>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</si>
  <si>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</si>
  <si>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</si>
  <si>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</si>
  <si>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</si>
  <si>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</si>
  <si>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</si>
  <si>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</si>
  <si>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</si>
  <si>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</si>
  <si>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</si>
  <si>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</si>
  <si>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</si>
  <si>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</si>
  <si>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</si>
  <si>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</si>
  <si>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</si>
  <si>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</si>
  <si>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</si>
  <si>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</si>
  <si>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</si>
  <si>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</si>
  <si>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</si>
  <si>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</si>
  <si>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</si>
  <si>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</si>
  <si>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</si>
  <si>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</si>
  <si>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</si>
  <si>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</si>
  <si>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</si>
  <si>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</si>
  <si>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</si>
  <si>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</si>
  <si>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</si>
  <si>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</si>
  <si>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</si>
  <si>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</si>
  <si>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</si>
  <si>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</si>
  <si>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</si>
  <si>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</si>
  <si>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</si>
  <si>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</si>
  <si>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</si>
  <si>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</si>
  <si>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</si>
  <si>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</si>
  <si>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</si>
  <si>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</si>
  <si>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</si>
  <si>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</si>
  <si>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</si>
  <si>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</si>
  <si>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</si>
  <si>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</si>
  <si>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</si>
  <si>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</si>
  <si>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</si>
  <si>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</si>
  <si>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</si>
  <si>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</si>
  <si>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</si>
  <si>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</si>
  <si>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</si>
  <si>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</si>
  <si>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</si>
  <si>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</si>
  <si>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</si>
  <si>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</si>
  <si>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</si>
  <si>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</si>
  <si>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</si>
  <si>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</si>
  <si>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</si>
  <si>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</si>
  <si>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</si>
  <si>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</si>
  <si>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</si>
  <si>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</si>
  <si>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</si>
  <si>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</si>
  <si>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</si>
  <si>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</si>
  <si>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</si>
  <si>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</si>
  <si>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</si>
  <si>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</si>
  <si>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</si>
  <si>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</si>
  <si>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</si>
  <si>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</si>
  <si>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</si>
  <si>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</si>
  <si>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</si>
  <si>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</si>
  <si>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</si>
  <si>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</si>
  <si>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</si>
  <si>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</si>
  <si>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</si>
  <si>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</si>
  <si>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</si>
  <si>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</si>
  <si>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</si>
  <si>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</si>
  <si>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</si>
  <si>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</si>
  <si>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</si>
  <si>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</si>
  <si>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</si>
  <si>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</si>
  <si>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</si>
  <si>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</si>
  <si>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</si>
  <si>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</si>
  <si>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</si>
  <si>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</si>
  <si>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</si>
  <si>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</si>
  <si>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</si>
  <si>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</si>
  <si>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</si>
  <si>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</si>
  <si>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</si>
  <si>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</si>
  <si>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</si>
  <si>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</si>
  <si>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</si>
  <si>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</si>
  <si>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</si>
  <si>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</si>
  <si>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</si>
  <si>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</si>
  <si>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</si>
  <si>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</si>
  <si>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</si>
  <si>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</si>
  <si>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</si>
  <si>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</si>
  <si>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</si>
  <si>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</si>
  <si>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</si>
  <si>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</si>
  <si>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</si>
  <si>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</si>
  <si>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</si>
  <si>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</si>
  <si>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</si>
  <si>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</si>
  <si>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</si>
  <si>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</si>
  <si>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</si>
  <si>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</si>
  <si>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</si>
  <si>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</si>
  <si>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</si>
  <si>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</si>
  <si>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</si>
  <si>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</si>
  <si>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</si>
  <si>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</si>
  <si>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</si>
  <si>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</si>
  <si>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</si>
  <si>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</si>
  <si>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</si>
  <si>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</si>
  <si>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</si>
  <si>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</si>
  <si>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</si>
  <si>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</si>
  <si>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</si>
  <si>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</si>
  <si>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</si>
  <si>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</si>
  <si>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</si>
  <si>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</si>
  <si>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</si>
  <si>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</si>
  <si>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</si>
  <si>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</si>
  <si>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</si>
  <si>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</si>
  <si>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</si>
  <si>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</si>
  <si>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</si>
  <si>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</si>
  <si>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</si>
  <si>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</si>
  <si>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</si>
  <si>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</si>
  <si>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</si>
  <si>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</si>
  <si>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</si>
  <si>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</si>
  <si>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</si>
  <si>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</si>
  <si>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</si>
  <si>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</si>
  <si>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</si>
  <si>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</si>
  <si>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</si>
  <si>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</si>
  <si>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</si>
  <si>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</si>
  <si>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</si>
  <si>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</si>
  <si>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</si>
  <si>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</si>
  <si>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</si>
  <si>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</si>
  <si>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</si>
  <si>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</si>
  <si>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</si>
  <si>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</si>
  <si>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</si>
  <si>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</si>
  <si>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</si>
  <si>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</si>
  <si>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</si>
  <si>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</si>
  <si>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</si>
  <si>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</si>
  <si>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</si>
  <si>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</si>
  <si>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</si>
  <si>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</si>
  <si>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</si>
  <si>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</si>
  <si>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</si>
  <si>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</si>
  <si>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</si>
  <si>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</si>
  <si>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</si>
  <si>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</si>
  <si>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</si>
  <si>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</si>
  <si>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</si>
  <si>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</si>
  <si>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</si>
  <si>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</si>
  <si>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</si>
  <si>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</si>
  <si>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</si>
  <si>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</si>
  <si>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</si>
  <si>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</si>
  <si>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</si>
  <si>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</si>
  <si>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</si>
  <si>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</si>
  <si>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</si>
  <si>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</si>
  <si>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</si>
  <si>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</si>
  <si>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</si>
  <si>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</si>
  <si>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</si>
  <si>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</si>
  <si>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</si>
  <si>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</si>
  <si>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</si>
  <si>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</si>
  <si>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</si>
  <si>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</si>
  <si>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</si>
  <si>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</si>
  <si>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</si>
  <si>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</si>
  <si>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</si>
  <si>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</si>
  <si>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</si>
  <si>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</si>
  <si>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</si>
  <si>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</si>
  <si>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</si>
  <si>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</si>
  <si>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</si>
  <si>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</si>
  <si>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</si>
  <si>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</si>
  <si>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</si>
  <si>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</si>
  <si>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</si>
  <si>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</si>
  <si>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</si>
  <si>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</si>
  <si>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</si>
  <si>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</si>
  <si>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</si>
  <si>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</si>
  <si>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</si>
  <si>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</si>
  <si>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</si>
  <si>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</si>
  <si>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</si>
  <si>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</si>
  <si>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</si>
  <si>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</si>
  <si>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</si>
  <si>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</si>
  <si>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</si>
  <si>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</si>
  <si>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</si>
  <si>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</si>
  <si>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</si>
  <si>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</si>
  <si>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</si>
  <si>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</si>
  <si>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</si>
  <si>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</si>
  <si>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</si>
  <si>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</si>
  <si>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</si>
  <si>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</si>
  <si>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</si>
  <si>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</si>
  <si>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</si>
  <si>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</si>
  <si>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</si>
  <si>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</si>
  <si>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</si>
  <si>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</si>
  <si>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</si>
  <si>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</si>
  <si>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</si>
  <si>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</si>
  <si>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</si>
  <si>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</si>
  <si>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</si>
  <si>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</si>
  <si>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</si>
  <si>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</si>
  <si>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</si>
  <si>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</si>
  <si>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</si>
  <si>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</si>
  <si>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</si>
  <si>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</si>
  <si>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</si>
  <si>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</si>
  <si>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</si>
  <si>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</si>
  <si>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</si>
  <si>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</si>
  <si>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</si>
  <si>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</si>
  <si>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</si>
  <si>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</si>
  <si>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</si>
  <si>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</si>
  <si>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</si>
  <si>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</si>
  <si>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</si>
  <si>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</si>
  <si>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</si>
  <si>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</si>
  <si>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</si>
  <si>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</si>
  <si>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</si>
  <si>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</si>
  <si>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</si>
  <si>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</si>
  <si>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</si>
  <si>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</si>
  <si>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</si>
  <si>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</si>
  <si>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</si>
  <si>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</si>
  <si>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</si>
  <si>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</si>
  <si>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</si>
  <si>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</si>
  <si>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</si>
  <si>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</si>
  <si>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</si>
  <si>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</si>
  <si>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</si>
  <si>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</si>
  <si>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</si>
  <si>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</si>
  <si>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</si>
  <si>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</si>
  <si>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</si>
  <si>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</si>
  <si>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</si>
  <si>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</si>
  <si>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</si>
  <si>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</si>
  <si>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</si>
  <si>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</si>
  <si>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</si>
  <si>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</si>
  <si>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</si>
  <si>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</si>
  <si>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</si>
  <si>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</si>
  <si>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</si>
  <si>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</si>
  <si>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</si>
  <si>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</si>
  <si>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</si>
  <si>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</si>
  <si>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</si>
  <si>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</si>
  <si>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</si>
  <si>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</si>
  <si>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</si>
  <si>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</si>
  <si>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</si>
  <si>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</si>
  <si>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</si>
  <si>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</si>
  <si>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</si>
  <si>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</si>
  <si>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</si>
  <si>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</si>
  <si>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</si>
  <si>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</si>
  <si>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</si>
  <si>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</si>
  <si>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</si>
  <si>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</si>
  <si>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</si>
  <si>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</si>
  <si>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</si>
  <si>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</si>
  <si>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</si>
  <si>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</si>
  <si>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</si>
  <si>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</si>
  <si>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</si>
  <si>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</si>
  <si>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</si>
  <si>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</si>
  <si>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</si>
  <si>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</si>
  <si>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</si>
  <si>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</si>
  <si>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</si>
  <si>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</si>
  <si>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</si>
  <si>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</si>
  <si>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</si>
  <si>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</si>
  <si>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</si>
  <si>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</si>
  <si>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</si>
  <si>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</si>
  <si>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</si>
  <si>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</si>
  <si>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</si>
  <si>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</si>
  <si>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</si>
  <si>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</si>
  <si>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</si>
  <si>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</si>
  <si>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</si>
  <si>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</si>
  <si>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</si>
  <si>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</si>
  <si>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</si>
  <si>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</si>
  <si>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</si>
  <si>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</si>
  <si>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</si>
  <si>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</si>
  <si>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</si>
  <si>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</si>
  <si>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</si>
  <si>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</si>
  <si>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</si>
  <si>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</si>
  <si>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</si>
  <si>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</si>
  <si>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</si>
  <si>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</si>
  <si>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</si>
  <si>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</si>
  <si>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</si>
  <si>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</si>
  <si>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</si>
  <si>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</si>
  <si>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</si>
  <si>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</si>
  <si>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</si>
  <si>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</si>
  <si>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</si>
  <si>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</si>
  <si>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</si>
  <si>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</si>
  <si>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</si>
  <si>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</si>
  <si>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</si>
  <si>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</si>
  <si>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</si>
  <si>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</si>
  <si>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</si>
  <si>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</si>
  <si>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</si>
  <si>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</si>
  <si>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</si>
  <si>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</si>
  <si>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</si>
  <si>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</si>
  <si>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</si>
  <si>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</si>
  <si>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</si>
  <si>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</si>
  <si>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</si>
  <si>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</si>
  <si>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</si>
  <si>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</si>
  <si>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</si>
  <si>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</si>
  <si>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</si>
  <si>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</si>
  <si>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</si>
  <si>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</si>
  <si>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</si>
  <si>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</si>
  <si>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</si>
  <si>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</si>
  <si>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</si>
  <si>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</si>
  <si>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</si>
  <si>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</si>
  <si>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</si>
  <si>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</si>
  <si>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</si>
  <si>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</si>
  <si>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</si>
  <si>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</si>
  <si>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</si>
  <si>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</si>
  <si>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</si>
  <si>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</si>
  <si>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</si>
  <si>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</si>
  <si>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</si>
  <si>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</si>
  <si>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</si>
  <si>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</si>
  <si>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</si>
  <si>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</si>
  <si>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</si>
  <si>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</si>
  <si>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</si>
  <si>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</si>
  <si>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</si>
  <si>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</si>
  <si>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</si>
  <si>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</si>
  <si>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</si>
  <si>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</si>
  <si>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</si>
  <si>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</si>
  <si>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</si>
  <si>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</si>
  <si>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</si>
  <si>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</si>
  <si>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</si>
  <si>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</si>
  <si>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</si>
  <si>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</si>
  <si>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</si>
  <si>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</si>
  <si>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</si>
  <si>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</si>
  <si>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</si>
  <si>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</si>
  <si>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</si>
  <si>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</si>
  <si>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</si>
  <si>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</si>
  <si>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</si>
  <si>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</si>
  <si>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</si>
  <si>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</si>
  <si>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</si>
  <si>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</si>
  <si>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</si>
  <si>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</si>
  <si>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</si>
  <si>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</si>
  <si>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</si>
  <si>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</si>
  <si>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</si>
  <si>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</si>
  <si>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</si>
  <si>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</si>
  <si>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</si>
  <si>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</si>
  <si>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</si>
  <si>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</si>
  <si>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</si>
  <si>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</si>
  <si>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</si>
  <si>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</si>
  <si>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</si>
  <si>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</si>
  <si>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</si>
  <si>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</si>
  <si>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</si>
  <si>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</si>
  <si>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</si>
  <si>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</si>
  <si>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</si>
  <si>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</si>
  <si>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</si>
  <si>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</si>
  <si>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</si>
  <si>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</si>
  <si>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</si>
  <si>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</si>
  <si>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</si>
  <si>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</si>
  <si>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</si>
  <si>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</si>
  <si>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</si>
  <si>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</si>
  <si>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</si>
  <si>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</si>
  <si>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</si>
  <si>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</si>
  <si>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</si>
  <si>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</si>
  <si>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</si>
  <si>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</si>
  <si>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</si>
  <si>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</si>
  <si>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</si>
  <si>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</si>
  <si>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</si>
  <si>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</si>
  <si>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</si>
  <si>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</si>
  <si>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</si>
  <si>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</si>
  <si>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</si>
  <si>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</si>
  <si>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</si>
  <si>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</si>
  <si>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</si>
  <si>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</si>
  <si>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</si>
  <si>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</si>
  <si>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</si>
  <si>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</si>
  <si>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</si>
  <si>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</si>
  <si>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</si>
  <si>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</si>
  <si>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</si>
  <si>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</si>
  <si>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</si>
  <si>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</si>
  <si>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</si>
  <si>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</si>
  <si>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</si>
  <si>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</si>
  <si>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</si>
  <si>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</si>
  <si>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</si>
  <si>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</si>
  <si>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</si>
  <si>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</si>
  <si>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</si>
  <si>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</si>
  <si>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</si>
  <si>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</si>
  <si>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</si>
  <si>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</si>
  <si>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</si>
  <si>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</si>
  <si>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</si>
  <si>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</si>
  <si>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</si>
  <si>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</si>
  <si>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</si>
  <si>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</si>
  <si>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</si>
  <si>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</si>
  <si>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</si>
  <si>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</si>
  <si>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</si>
  <si>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</si>
  <si>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</si>
  <si>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</si>
  <si>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</si>
  <si>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</si>
  <si>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</si>
  <si>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</si>
  <si>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</si>
  <si>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</si>
  <si>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</si>
  <si>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</si>
  <si>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</si>
  <si>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</si>
  <si>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</si>
  <si>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</si>
  <si>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</si>
  <si>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</si>
  <si>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</si>
  <si>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</si>
  <si>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</si>
  <si>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</si>
  <si>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</si>
  <si>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</si>
  <si>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</si>
  <si>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</si>
  <si>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</si>
  <si>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</si>
  <si>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</si>
  <si>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</si>
  <si>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</si>
  <si>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</si>
  <si>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</si>
  <si>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</si>
  <si>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</si>
  <si>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</si>
  <si>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</si>
  <si>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</si>
  <si>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</si>
  <si>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</si>
  <si>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</si>
  <si>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</si>
  <si>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</si>
  <si>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</si>
  <si>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</si>
  <si>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</si>
  <si>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</si>
  <si>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</si>
  <si>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</si>
  <si>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</si>
  <si>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</si>
  <si>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</si>
  <si>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</si>
  <si>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</si>
  <si>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</si>
  <si>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</si>
  <si>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</si>
  <si>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</si>
  <si>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</si>
  <si>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</si>
  <si>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</si>
  <si>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</si>
  <si>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</si>
  <si>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</si>
  <si>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</si>
  <si>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</si>
  <si>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</si>
  <si>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</si>
  <si>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</si>
  <si>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</si>
  <si>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</si>
  <si>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</si>
  <si>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</si>
  <si>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</si>
  <si>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</si>
  <si>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</si>
  <si>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</si>
  <si>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</si>
  <si>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</si>
  <si>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</si>
  <si>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</si>
  <si>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</si>
  <si>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</si>
  <si>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</si>
  <si>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</si>
  <si>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</si>
  <si>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</si>
  <si>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</si>
  <si>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</si>
  <si>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</si>
  <si>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</si>
  <si>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</si>
  <si>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</si>
  <si>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</si>
  <si>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</si>
  <si>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</si>
  <si>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</si>
  <si>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</si>
  <si>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</si>
  <si>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</si>
  <si>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</si>
  <si>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</si>
  <si>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</si>
  <si>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</si>
  <si>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</si>
  <si>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</si>
  <si>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</si>
  <si>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</si>
  <si>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</si>
  <si>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</si>
  <si>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</si>
  <si>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</si>
  <si>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</si>
  <si>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</si>
  <si>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</si>
  <si>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</si>
  <si>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</si>
  <si>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</si>
  <si>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</si>
  <si>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</si>
  <si>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</si>
  <si>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</si>
  <si>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</si>
  <si>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</si>
  <si>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</si>
  <si>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</si>
  <si>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</si>
  <si>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</si>
  <si>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</si>
  <si>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</si>
  <si>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</si>
  <si>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</si>
  <si>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</si>
  <si>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</si>
  <si>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</si>
  <si>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</si>
  <si>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</si>
  <si>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</si>
  <si>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</si>
  <si>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</si>
  <si>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</si>
  <si>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</si>
  <si>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</si>
  <si>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</si>
  <si>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</si>
  <si>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</si>
  <si>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</si>
  <si>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</si>
  <si>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</si>
  <si>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</si>
  <si>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</si>
  <si>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</si>
  <si>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</si>
  <si>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</si>
  <si>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</si>
  <si>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</si>
  <si>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</si>
  <si>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</si>
  <si>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</si>
  <si>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</si>
  <si>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</si>
  <si>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</si>
  <si>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</si>
  <si>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</si>
  <si>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</si>
  <si>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</si>
  <si>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</si>
  <si>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</si>
  <si>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</si>
  <si>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</si>
  <si>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</si>
  <si>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</si>
  <si>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</si>
  <si>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</si>
  <si>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</si>
  <si>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</si>
  <si>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</si>
  <si>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</si>
  <si>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</si>
  <si>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</si>
  <si>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</si>
  <si>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</si>
  <si>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</si>
  <si>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</si>
  <si>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</si>
  <si>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</si>
  <si>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</si>
  <si>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</si>
  <si>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</si>
  <si>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</si>
  <si>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</si>
  <si>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</si>
  <si>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</si>
  <si>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</si>
  <si>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</si>
  <si>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</si>
  <si>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</si>
  <si>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</si>
  <si>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</si>
  <si>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</si>
  <si>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</si>
  <si>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</si>
  <si>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</si>
  <si>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</si>
  <si>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</si>
  <si>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</si>
  <si>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</si>
  <si>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</si>
  <si>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</si>
  <si>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</si>
  <si>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</si>
  <si>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</si>
  <si>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</si>
  <si>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</si>
  <si>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</si>
  <si>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</si>
  <si>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</si>
  <si>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</si>
  <si>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</si>
  <si>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</si>
  <si>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</si>
  <si>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</si>
  <si>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</si>
  <si>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</si>
  <si>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</si>
  <si>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</si>
  <si>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</si>
  <si>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</si>
  <si>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</si>
  <si>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</si>
  <si>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</si>
  <si>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</si>
  <si>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</si>
  <si>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</si>
  <si>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</si>
  <si>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</si>
  <si>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</si>
  <si>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</si>
  <si>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</si>
  <si>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</si>
  <si>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</si>
  <si>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</si>
  <si>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</si>
  <si>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</si>
  <si>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</si>
  <si>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</si>
  <si>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</si>
  <si>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</si>
  <si>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</si>
  <si>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</si>
  <si>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</si>
  <si>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</si>
  <si>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</si>
  <si>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</si>
  <si>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</si>
  <si>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</si>
  <si>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</si>
  <si>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</si>
  <si>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</si>
  <si>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</si>
  <si>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</si>
  <si>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</si>
  <si>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</si>
  <si>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</si>
  <si>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</si>
  <si>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</si>
  <si>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</si>
  <si>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</si>
  <si>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</si>
  <si>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</si>
  <si>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</si>
  <si>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</si>
  <si>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</si>
  <si>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</si>
  <si>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</si>
  <si>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</si>
  <si>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</si>
  <si>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</si>
  <si>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</si>
  <si>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</si>
  <si>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</si>
  <si>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</si>
  <si>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</si>
  <si>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</si>
  <si>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</si>
  <si>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</si>
  <si>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</si>
  <si>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</si>
  <si>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</si>
  <si>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</si>
  <si>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</si>
  <si>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</si>
  <si>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</si>
  <si>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</si>
  <si>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</si>
  <si>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</si>
  <si>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</si>
  <si>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</si>
  <si>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</si>
  <si>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</si>
  <si>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</si>
  <si>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</si>
  <si>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</si>
  <si>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</si>
  <si>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</si>
  <si>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</si>
  <si>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</si>
  <si>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</si>
  <si>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</si>
  <si>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</si>
  <si>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</si>
  <si>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</si>
  <si>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</si>
  <si>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</si>
  <si>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</si>
  <si>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</si>
  <si>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</si>
  <si>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</si>
  <si>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</si>
  <si>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</si>
  <si>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</si>
  <si>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</si>
  <si>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</si>
  <si>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</si>
  <si>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</si>
  <si>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</si>
  <si>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</si>
  <si>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</si>
  <si>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</si>
  <si>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</si>
  <si>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</si>
  <si>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</si>
  <si>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</si>
  <si>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</si>
  <si>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</si>
  <si>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</si>
  <si>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</si>
  <si>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</si>
  <si>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</si>
  <si>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</si>
  <si>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</si>
  <si>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</si>
  <si>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</si>
  <si>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</si>
  <si>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</si>
  <si>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</si>
  <si>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</si>
  <si>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</si>
  <si>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</si>
  <si>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</si>
  <si>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</si>
  <si>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</si>
  <si>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</si>
  <si>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</si>
  <si>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</si>
  <si>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</si>
  <si>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</si>
  <si>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</si>
  <si>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</si>
  <si>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</si>
  <si>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</si>
  <si>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</si>
  <si>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</si>
  <si>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</si>
  <si>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</si>
  <si>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</si>
  <si>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</si>
  <si>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</si>
  <si>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</si>
  <si>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</si>
  <si>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</si>
  <si>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</si>
  <si>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</si>
  <si>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</si>
  <si>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</si>
  <si>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</si>
  <si>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</si>
  <si>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</si>
  <si>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</si>
  <si>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</si>
  <si>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</si>
  <si>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</si>
  <si>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</si>
  <si>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</si>
  <si>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</si>
  <si>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</si>
  <si>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</si>
  <si>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</si>
  <si>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</si>
  <si>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</si>
  <si>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</si>
  <si>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</si>
  <si>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</si>
  <si>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</si>
  <si>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</si>
  <si>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</si>
  <si>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</si>
  <si>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</si>
  <si>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</si>
  <si>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</si>
  <si>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</si>
  <si>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</si>
  <si>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</si>
  <si>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</si>
  <si>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</si>
  <si>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</si>
  <si>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</si>
  <si>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</si>
  <si>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</si>
  <si>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</si>
  <si>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</si>
  <si>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</si>
  <si>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</si>
  <si>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</si>
  <si>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</si>
  <si>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</si>
  <si>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</si>
  <si>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</si>
  <si>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</si>
  <si>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</si>
  <si>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</si>
  <si>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</si>
  <si>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</si>
  <si>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</si>
  <si>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</si>
  <si>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</si>
  <si>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</si>
  <si>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</si>
  <si>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</si>
  <si>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</si>
  <si>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</si>
  <si>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</si>
  <si>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</si>
  <si>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</si>
  <si>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</si>
  <si>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</si>
  <si>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</si>
  <si>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</si>
  <si>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</si>
  <si>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</si>
  <si>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</si>
  <si>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</si>
  <si>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</si>
  <si>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</si>
  <si>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</si>
  <si>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</si>
  <si>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</si>
  <si>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</si>
  <si>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</si>
  <si>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</si>
  <si>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</si>
  <si>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</si>
  <si>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</si>
  <si>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</si>
  <si>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</si>
  <si>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</si>
  <si>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</si>
  <si>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</si>
  <si>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</si>
  <si>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</si>
  <si>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</si>
  <si>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</si>
  <si>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</si>
  <si>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</si>
  <si>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</si>
  <si>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</si>
  <si>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</si>
  <si>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</si>
  <si>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</si>
  <si>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</si>
  <si>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</si>
  <si>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</si>
  <si>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</si>
  <si>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</si>
  <si>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</si>
  <si>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</si>
  <si>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</si>
  <si>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</si>
  <si>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</si>
  <si>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</si>
  <si>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</si>
  <si>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</si>
  <si>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</si>
  <si>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</si>
  <si>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</si>
  <si>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</si>
  <si>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</si>
  <si>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</si>
  <si>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</si>
  <si>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</si>
  <si>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</si>
  <si>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</si>
  <si>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</si>
  <si>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</si>
  <si>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</si>
  <si>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</si>
  <si>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</si>
  <si>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</si>
  <si>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</si>
  <si>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</si>
  <si>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</si>
  <si>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</si>
  <si>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</si>
  <si>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</si>
  <si>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</si>
  <si>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</si>
  <si>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</si>
  <si>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</si>
  <si>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</si>
  <si>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</si>
  <si>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</si>
  <si>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</si>
  <si>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</si>
  <si>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</si>
  <si>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</si>
  <si>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</si>
  <si>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</si>
  <si>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</si>
  <si>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</si>
  <si>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</si>
  <si>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</si>
  <si>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</si>
  <si>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</si>
  <si>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</si>
  <si>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</si>
  <si>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</si>
  <si>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</si>
  <si>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</si>
  <si>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</si>
  <si>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</si>
  <si>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</si>
  <si>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</si>
  <si>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</si>
  <si>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</si>
  <si>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</si>
  <si>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</si>
  <si>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</si>
  <si>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</si>
  <si>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</si>
  <si>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</si>
  <si>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</si>
  <si>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</si>
  <si>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</si>
  <si>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</si>
  <si>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</si>
  <si>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</si>
  <si>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</si>
  <si>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</si>
  <si>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</si>
  <si>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</si>
  <si>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</si>
  <si>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</si>
  <si>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</si>
  <si>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</si>
  <si>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</si>
  <si>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</si>
  <si>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</si>
  <si>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</si>
  <si>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</si>
  <si>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</si>
  <si>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</si>
  <si>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</si>
  <si>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</si>
  <si>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</si>
  <si>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</si>
  <si>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</si>
  <si>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</si>
  <si>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</si>
  <si>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</si>
  <si>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</si>
  <si>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</si>
  <si>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</si>
  <si>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</si>
  <si>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</si>
  <si>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</si>
  <si>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</si>
  <si>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</si>
  <si>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</si>
  <si>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</si>
  <si>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</si>
  <si>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</si>
  <si>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</si>
  <si>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</si>
  <si>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</si>
  <si>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</si>
  <si>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</si>
  <si>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</si>
  <si>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</si>
  <si>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</si>
  <si>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</si>
  <si>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</si>
  <si>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</si>
  <si>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</si>
  <si>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</si>
  <si>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</si>
  <si>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</si>
  <si>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</si>
  <si>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</si>
  <si>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</si>
  <si>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</si>
  <si>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</si>
  <si>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</si>
  <si>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</si>
  <si>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</si>
  <si>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</si>
  <si>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</si>
  <si>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</si>
  <si>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</si>
  <si>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</si>
  <si>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</si>
  <si>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</si>
  <si>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</si>
  <si>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</si>
  <si>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</si>
  <si>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</si>
  <si>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</si>
  <si>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</si>
  <si>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</si>
  <si>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</si>
  <si>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</si>
  <si>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</si>
  <si>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</si>
  <si>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</si>
  <si>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</si>
  <si>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</si>
  <si>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</si>
  <si>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</si>
  <si>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</si>
  <si>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</si>
  <si>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</si>
  <si>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</si>
  <si>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</si>
  <si>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</si>
  <si>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</si>
  <si>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</si>
  <si>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</si>
  <si>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</si>
  <si>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</si>
  <si>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</si>
  <si>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</si>
  <si>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</si>
  <si>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</si>
  <si>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</si>
  <si>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</si>
  <si>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</si>
  <si>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</si>
  <si>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</si>
  <si>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</si>
  <si>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</si>
  <si>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</si>
  <si>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</si>
  <si>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</si>
  <si>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</si>
  <si>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</si>
  <si>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</si>
  <si>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</si>
  <si>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</si>
  <si>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</si>
  <si>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</si>
  <si>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</si>
  <si>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</si>
  <si>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</si>
  <si>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</si>
  <si>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</si>
  <si>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</si>
  <si>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</si>
  <si>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</si>
  <si>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</si>
  <si>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</si>
  <si>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</si>
  <si>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</si>
  <si>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</si>
  <si>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</si>
  <si>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</si>
  <si>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</si>
  <si>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</si>
  <si>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</si>
  <si>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</si>
  <si>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</si>
  <si>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</si>
  <si>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</si>
  <si>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</si>
  <si>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</si>
  <si>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</si>
  <si>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</si>
  <si>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</si>
  <si>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</si>
  <si>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</si>
  <si>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</si>
  <si>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</si>
  <si>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</si>
  <si>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</si>
  <si>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</si>
  <si>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</si>
  <si>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</si>
  <si>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</si>
  <si>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</si>
  <si>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</si>
  <si>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</si>
  <si>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</si>
  <si>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</si>
  <si>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</si>
  <si>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</si>
  <si>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</si>
  <si>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</si>
  <si>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</si>
  <si>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</si>
  <si>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</si>
  <si>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</si>
  <si>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</si>
  <si>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</si>
  <si>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</si>
  <si>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</si>
  <si>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</si>
  <si>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</si>
  <si>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</si>
  <si>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</si>
  <si>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</si>
  <si>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</si>
  <si>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</si>
  <si>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</si>
  <si>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</si>
  <si>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</si>
  <si>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</si>
  <si>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</si>
  <si>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</si>
  <si>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</si>
  <si>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</si>
  <si>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</si>
  <si>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</si>
  <si>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</si>
  <si>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</si>
  <si>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</si>
  <si>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</si>
  <si>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</si>
  <si>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</si>
  <si>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</si>
  <si>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</si>
  <si>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</si>
  <si>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</si>
  <si>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</si>
  <si>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</si>
  <si>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</si>
  <si>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</si>
  <si>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</si>
  <si>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</si>
  <si>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</si>
  <si>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</si>
  <si>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</si>
  <si>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</si>
  <si>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</si>
  <si>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</si>
  <si>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</si>
  <si>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</si>
  <si>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</si>
  <si>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</si>
  <si>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</si>
  <si>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</si>
  <si>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</si>
  <si>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</si>
  <si>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</si>
  <si>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</si>
  <si>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</si>
  <si>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</si>
  <si>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</si>
  <si>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</si>
  <si>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</si>
  <si>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</si>
  <si>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</si>
  <si>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</si>
  <si>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</si>
  <si>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</si>
  <si>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</si>
  <si>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</si>
  <si>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</si>
  <si>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</si>
  <si>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</si>
  <si>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</si>
  <si>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</si>
  <si>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</si>
  <si>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</si>
  <si>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</si>
  <si>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</si>
  <si>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</si>
  <si>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</si>
  <si>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</si>
  <si>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</si>
  <si>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</si>
  <si>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</si>
  <si>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</si>
  <si>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</si>
  <si>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</si>
  <si>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</si>
  <si>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</si>
  <si>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</si>
  <si>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</si>
  <si>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</si>
  <si>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</si>
  <si>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</si>
  <si>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</si>
  <si>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</si>
  <si>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</si>
  <si>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</si>
  <si>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</si>
  <si>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</si>
  <si>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</si>
  <si>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</si>
  <si>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</si>
  <si>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</si>
  <si>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</si>
  <si>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</si>
  <si>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</si>
  <si>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</si>
  <si>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</si>
  <si>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</si>
  <si>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</si>
  <si>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</si>
  <si>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</si>
  <si>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</si>
  <si>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</si>
  <si>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</si>
  <si>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</si>
  <si>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</si>
  <si>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</si>
  <si>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</si>
  <si>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</si>
  <si>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</si>
  <si>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</si>
  <si>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</si>
  <si>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</si>
  <si>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</si>
  <si>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</si>
  <si>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</si>
  <si>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</si>
  <si>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</si>
  <si>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</si>
  <si>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</si>
  <si>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</si>
  <si>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</si>
  <si>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</si>
  <si>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</si>
  <si>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</si>
  <si>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</si>
  <si>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</si>
  <si>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</si>
  <si>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</si>
  <si>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</si>
  <si>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</si>
  <si>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</si>
  <si>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</si>
  <si>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</si>
  <si>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</si>
  <si>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</si>
  <si>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</si>
  <si>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</si>
  <si>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</si>
  <si>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</si>
  <si>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</si>
  <si>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</si>
  <si>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</si>
  <si>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</si>
  <si>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</si>
  <si>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</si>
  <si>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</si>
  <si>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</si>
  <si>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</si>
  <si>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</si>
  <si>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</si>
  <si>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</si>
  <si>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</si>
  <si>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</si>
  <si>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</si>
  <si>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</si>
  <si>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</si>
  <si>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</si>
  <si>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</si>
  <si>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</si>
  <si>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</si>
  <si>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</si>
  <si>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</si>
  <si>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</si>
  <si>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</si>
  <si>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</si>
  <si>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</si>
  <si>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</si>
  <si>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</si>
  <si>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</si>
  <si>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</si>
  <si>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</si>
  <si>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</si>
  <si>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</si>
  <si>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</si>
  <si>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</si>
  <si>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</si>
  <si>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</si>
  <si>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</si>
  <si>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</si>
  <si>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</si>
  <si>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</si>
  <si>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</si>
  <si>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</si>
  <si>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</si>
  <si>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</si>
  <si>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</si>
  <si>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</si>
  <si>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</si>
  <si>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</si>
  <si>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</si>
  <si>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</si>
  <si>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</si>
  <si>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</si>
  <si>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</si>
  <si>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</si>
  <si>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</si>
  <si>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</si>
  <si>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</si>
  <si>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</si>
  <si>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</si>
  <si>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</si>
  <si>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</si>
  <si>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</si>
  <si>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</si>
  <si>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</si>
  <si>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</si>
  <si>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</si>
  <si>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</si>
  <si>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</si>
  <si>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</si>
  <si>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</si>
  <si>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</si>
  <si>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</si>
  <si>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</si>
  <si>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</si>
  <si>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</si>
  <si>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</si>
  <si>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</si>
  <si>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</si>
  <si>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</si>
  <si>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</si>
  <si>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</si>
  <si>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</si>
  <si>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</si>
  <si>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</si>
  <si>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</si>
  <si>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</si>
  <si>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</si>
  <si>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</si>
  <si>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</si>
  <si>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</si>
  <si>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</si>
  <si>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</si>
  <si>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</si>
  <si>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</si>
  <si>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</si>
  <si>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</si>
  <si>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</si>
  <si>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</si>
  <si>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</si>
  <si>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</si>
  <si>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</si>
  <si>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</si>
  <si>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</si>
  <si>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</si>
  <si>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</si>
  <si>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</si>
  <si>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</si>
  <si>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</si>
  <si>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</si>
  <si>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</si>
  <si>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</si>
  <si>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</si>
  <si>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</si>
  <si>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</si>
  <si>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</si>
  <si>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</si>
  <si>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</si>
  <si>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</si>
  <si>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</si>
  <si>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</si>
  <si>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</si>
  <si>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</si>
  <si>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</si>
  <si>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</si>
  <si>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</si>
  <si>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</si>
  <si>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</si>
  <si>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</si>
  <si>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</si>
  <si>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</si>
  <si>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</si>
  <si>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</si>
  <si>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</si>
  <si>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</si>
  <si>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</si>
  <si>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</si>
  <si>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</si>
  <si>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</si>
  <si>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</si>
  <si>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</si>
  <si>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</si>
  <si>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</si>
  <si>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</si>
  <si>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</si>
  <si>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</si>
  <si>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</si>
  <si>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</si>
  <si>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</si>
  <si>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</si>
  <si>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</si>
  <si>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</si>
  <si>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</si>
  <si>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</si>
  <si>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</si>
  <si>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</si>
  <si>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</si>
  <si>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</si>
  <si>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</si>
  <si>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</si>
  <si>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</si>
  <si>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</si>
  <si>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</si>
  <si>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</si>
  <si>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</si>
  <si>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</si>
  <si>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</si>
  <si>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</si>
  <si>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</si>
  <si>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</si>
  <si>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</si>
  <si>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</si>
  <si>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</si>
  <si>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</si>
  <si>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</si>
  <si>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</si>
  <si>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</si>
  <si>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</si>
  <si>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</si>
  <si>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</si>
  <si>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</si>
  <si>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</si>
  <si>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</si>
  <si>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</si>
  <si>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</si>
  <si>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</si>
  <si>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</si>
  <si>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</si>
  <si>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</si>
  <si>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</si>
  <si>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</si>
  <si>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</si>
  <si>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</si>
  <si>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</si>
  <si>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</si>
  <si>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</si>
  <si>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</si>
  <si>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</si>
  <si>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</si>
  <si>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</si>
  <si>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</si>
  <si>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</si>
  <si>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</si>
  <si>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</si>
  <si>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</si>
  <si>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</si>
  <si>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</si>
  <si>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</si>
  <si>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</si>
  <si>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</si>
  <si>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</si>
  <si>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</si>
  <si>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</si>
  <si>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</si>
  <si>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</si>
  <si>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</si>
  <si>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</si>
  <si>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</si>
  <si>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</si>
  <si>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</si>
  <si>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</si>
  <si>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</si>
  <si>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</si>
  <si>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</si>
  <si>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</si>
  <si>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</si>
  <si>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</si>
  <si>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</si>
  <si>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</si>
  <si>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</si>
  <si>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</si>
  <si>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</si>
  <si>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</si>
  <si>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</si>
  <si>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</si>
  <si>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</si>
  <si>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</si>
  <si>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</si>
  <si>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</si>
  <si>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</si>
  <si>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</si>
  <si>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</si>
  <si>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</si>
  <si>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</si>
  <si>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</si>
  <si>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</si>
  <si>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</si>
  <si>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</si>
  <si>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</si>
  <si>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</si>
  <si>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</si>
  <si>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</si>
  <si>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</si>
  <si>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</si>
  <si>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</si>
  <si>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</si>
  <si>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</si>
  <si>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</si>
  <si>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</si>
  <si>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</si>
  <si>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</si>
  <si>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</si>
  <si>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</si>
  <si>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</si>
  <si>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</si>
  <si>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</si>
  <si>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</si>
  <si>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</si>
  <si>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</si>
  <si>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</si>
  <si>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</si>
  <si>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</si>
  <si>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</si>
  <si>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</si>
  <si>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</si>
  <si>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</si>
  <si>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</si>
  <si>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</si>
  <si>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</si>
  <si>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</si>
  <si>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</si>
  <si>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</si>
  <si>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</si>
  <si>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</si>
  <si>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</si>
  <si>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</si>
  <si>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</si>
  <si>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</si>
  <si>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</si>
  <si>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</si>
  <si>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</si>
  <si>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</si>
  <si>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</si>
  <si>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</si>
  <si>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</si>
  <si>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</si>
  <si>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</si>
  <si>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</si>
  <si>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</si>
  <si>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</si>
  <si>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</si>
  <si>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</si>
  <si>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</si>
  <si>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</si>
  <si>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</si>
  <si>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</si>
  <si>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</si>
  <si>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</si>
  <si>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</si>
  <si>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</si>
  <si>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</si>
  <si>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</si>
  <si>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</si>
  <si>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</si>
  <si>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</si>
  <si>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</si>
  <si>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</si>
  <si>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</si>
  <si>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</si>
  <si>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</si>
  <si>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</si>
  <si>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</si>
  <si>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</si>
  <si>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</si>
  <si>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</si>
  <si>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</si>
  <si>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</si>
  <si>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</si>
  <si>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</si>
  <si>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</si>
  <si>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</si>
  <si>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</si>
  <si>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</si>
  <si>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</si>
  <si>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</si>
  <si>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</si>
  <si>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</si>
  <si>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</si>
  <si>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</si>
  <si>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</si>
  <si>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</si>
  <si>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</si>
  <si>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</si>
  <si>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</si>
  <si>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</si>
  <si>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</si>
  <si>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</si>
  <si>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</si>
  <si>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</si>
  <si>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</si>
  <si>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</si>
  <si>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</si>
  <si>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</si>
  <si>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</si>
  <si>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</si>
  <si>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</si>
  <si>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</si>
  <si>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</si>
  <si>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</si>
  <si>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</si>
  <si>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</si>
  <si>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</si>
  <si>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</si>
  <si>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</si>
  <si>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</si>
  <si>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</si>
  <si>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</si>
  <si>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</si>
  <si>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</si>
  <si>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</si>
  <si>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</si>
  <si>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</si>
  <si>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</si>
  <si>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</si>
  <si>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</si>
  <si>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</si>
  <si>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</si>
  <si>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</si>
  <si>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</si>
  <si>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</si>
  <si>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</si>
  <si>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</si>
  <si>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</si>
  <si>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</si>
  <si>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</si>
  <si>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</si>
  <si>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</si>
  <si>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</si>
  <si>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</si>
  <si>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</si>
  <si>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</si>
  <si>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</si>
  <si>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</si>
  <si>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</si>
  <si>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</si>
  <si>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</si>
  <si>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</si>
  <si>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</si>
  <si>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</si>
  <si>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</si>
  <si>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</si>
  <si>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</si>
  <si>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</si>
  <si>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</si>
  <si>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</si>
  <si>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</si>
  <si>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</si>
  <si>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</si>
  <si>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</si>
  <si>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</si>
  <si>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</si>
  <si>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</si>
  <si>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</si>
  <si>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</si>
  <si>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</si>
  <si>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</si>
  <si>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</si>
  <si>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</si>
  <si>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</si>
  <si>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</si>
  <si>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</si>
  <si>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</si>
  <si>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</si>
  <si>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</si>
  <si>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</si>
  <si>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</si>
  <si>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</si>
  <si>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</si>
  <si>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</si>
  <si>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</si>
  <si>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</si>
  <si>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</si>
  <si>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</si>
  <si>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</si>
  <si>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</si>
  <si>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</si>
  <si>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</si>
  <si>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</si>
  <si>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</si>
  <si>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</si>
  <si>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</si>
  <si>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</si>
  <si>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</si>
  <si>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</si>
  <si>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</si>
  <si>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</si>
  <si>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</si>
  <si>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</si>
  <si>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</si>
  <si>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</si>
  <si>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</si>
  <si>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</si>
  <si>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</si>
  <si>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</si>
  <si>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</si>
  <si>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</si>
  <si>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</si>
  <si>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</si>
  <si>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</si>
  <si>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</si>
  <si>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</si>
  <si>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</si>
  <si>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</si>
  <si>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</si>
  <si>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</si>
  <si>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</si>
  <si>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</si>
  <si>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</si>
  <si>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</si>
  <si>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</si>
  <si>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</si>
  <si>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</si>
  <si>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</si>
  <si>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</si>
  <si>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</si>
  <si>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</si>
  <si>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</si>
  <si>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</si>
  <si>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</si>
  <si>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</si>
  <si>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</si>
  <si>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</si>
  <si>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</si>
  <si>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</si>
  <si>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</si>
  <si>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</si>
  <si>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</si>
  <si>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</si>
  <si>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</si>
  <si>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</si>
  <si>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</si>
  <si>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</si>
  <si>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</si>
  <si>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</si>
  <si>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</si>
  <si>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</si>
  <si>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</si>
  <si>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</si>
  <si>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</si>
  <si>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</si>
  <si>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</si>
  <si>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</si>
  <si>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</si>
  <si>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</si>
  <si>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</si>
  <si>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</si>
  <si>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</si>
  <si>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</si>
  <si>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</si>
  <si>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</si>
  <si>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</si>
  <si>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</si>
  <si>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</si>
  <si>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</si>
  <si>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</si>
  <si>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</si>
  <si>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</si>
  <si>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</si>
  <si>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</si>
  <si>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</si>
  <si>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</si>
  <si>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</si>
  <si>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</si>
  <si>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</si>
  <si>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</si>
  <si>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</si>
  <si>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</si>
  <si>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</si>
  <si>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</si>
  <si>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</si>
  <si>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</si>
  <si>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</si>
  <si>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</si>
  <si>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</si>
  <si>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</si>
  <si>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</si>
  <si>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</si>
  <si>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</si>
  <si>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</si>
  <si>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</si>
  <si>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</si>
  <si>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</si>
  <si>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</si>
  <si>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</si>
  <si>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</si>
  <si>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</si>
  <si>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</si>
  <si>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</si>
  <si>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</si>
  <si>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</si>
  <si>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</si>
  <si>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</si>
  <si>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</si>
  <si>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</si>
  <si>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</si>
  <si>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</si>
  <si>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</si>
  <si>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</si>
  <si>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</si>
  <si>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</si>
  <si>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</si>
  <si>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</si>
  <si>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</si>
  <si>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</si>
  <si>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</si>
  <si>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</si>
  <si>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</si>
  <si>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</si>
  <si>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</si>
  <si>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</si>
  <si>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</si>
  <si>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</si>
  <si>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</si>
  <si>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</si>
  <si>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</si>
  <si>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</si>
  <si>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</si>
  <si>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</si>
  <si>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</si>
  <si>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</si>
  <si>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</si>
  <si>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</si>
  <si>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</si>
  <si>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</si>
  <si>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</si>
  <si>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</si>
  <si>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</si>
  <si>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</si>
  <si>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</si>
  <si>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</si>
  <si>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</si>
  <si>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</si>
  <si>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</si>
  <si>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</si>
  <si>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</si>
  <si>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</si>
  <si>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</si>
  <si>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</si>
  <si>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</si>
  <si>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</si>
  <si>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</si>
  <si>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</si>
  <si>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</si>
  <si>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</si>
  <si>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</si>
  <si>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</si>
  <si>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</si>
  <si>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</si>
  <si>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</si>
  <si>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</si>
  <si>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</si>
  <si>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</si>
  <si>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</si>
  <si>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</si>
  <si>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</si>
  <si>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</si>
  <si>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</si>
  <si>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</si>
  <si>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</si>
  <si>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</si>
  <si>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</si>
  <si>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</si>
  <si>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</si>
  <si>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</si>
  <si>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</si>
  <si>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</si>
  <si>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</si>
  <si>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</si>
  <si>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</si>
  <si>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</si>
  <si>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</si>
  <si>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</si>
  <si>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</si>
  <si>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</si>
  <si>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</si>
  <si>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</si>
  <si>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</si>
  <si>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</si>
  <si>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</si>
  <si>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</si>
  <si>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</si>
  <si>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</si>
  <si>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</si>
  <si>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</si>
  <si>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</si>
  <si>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</si>
  <si>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</si>
  <si>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</si>
  <si>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</si>
  <si>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</si>
  <si>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</si>
  <si>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</si>
  <si>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</si>
  <si>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</si>
  <si>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</si>
  <si>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</si>
  <si>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</si>
  <si>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</si>
  <si>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</si>
  <si>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</si>
  <si>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</si>
  <si>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</si>
  <si>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</si>
  <si>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</si>
  <si>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</si>
  <si>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</si>
  <si>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</si>
  <si>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</si>
  <si>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</si>
  <si>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</si>
  <si>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</si>
  <si>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</si>
  <si>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</si>
  <si>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</si>
  <si>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</si>
  <si>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</si>
  <si>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</si>
  <si>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</si>
  <si>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</si>
  <si>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</si>
  <si>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</si>
  <si>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</si>
  <si>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</si>
  <si>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</si>
  <si>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</si>
  <si>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</si>
  <si>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</si>
  <si>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</si>
  <si>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</si>
  <si>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</si>
  <si>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</si>
  <si>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</si>
  <si>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</si>
  <si>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</si>
  <si>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</si>
  <si>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</si>
  <si>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</si>
  <si>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</si>
  <si>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</si>
  <si>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</si>
  <si>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</si>
  <si>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</si>
  <si>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</si>
  <si>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</si>
  <si>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</si>
  <si>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</si>
  <si>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</si>
  <si>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</si>
  <si>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</si>
  <si>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</si>
  <si>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</si>
  <si>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</si>
  <si>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</si>
  <si>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</si>
  <si>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</si>
  <si>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</si>
  <si>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</si>
  <si>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</si>
  <si>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</si>
  <si>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</si>
  <si>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</si>
  <si>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</si>
  <si>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</si>
  <si>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</si>
  <si>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</si>
  <si>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</si>
  <si>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</si>
  <si>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</si>
  <si>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</si>
  <si>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</si>
  <si>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</si>
  <si>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</si>
  <si>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</si>
  <si>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</si>
  <si>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</si>
  <si>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</si>
  <si>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</si>
  <si>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</si>
  <si>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</si>
  <si>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</si>
  <si>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</si>
  <si>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</si>
  <si>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</si>
  <si>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</si>
  <si>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</si>
  <si>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</si>
  <si>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</si>
  <si>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</si>
  <si>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</si>
  <si>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</si>
  <si>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</si>
  <si>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</si>
  <si>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</si>
  <si>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</si>
  <si>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</si>
  <si>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</si>
  <si>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</si>
  <si>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</si>
  <si>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</si>
  <si>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</si>
  <si>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</si>
  <si>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</si>
  <si>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</si>
  <si>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</si>
  <si>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</si>
  <si>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</si>
  <si>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</si>
  <si>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</si>
  <si>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</si>
  <si>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</si>
  <si>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</si>
  <si>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</si>
  <si>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</si>
  <si>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</si>
  <si>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</si>
  <si>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</si>
  <si>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</si>
  <si>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</si>
  <si>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</si>
  <si>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</si>
  <si>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</si>
  <si>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</si>
  <si>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</si>
  <si>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</si>
  <si>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</si>
  <si>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</si>
  <si>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</si>
  <si>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</si>
  <si>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</si>
  <si>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</si>
  <si>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</si>
  <si>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</si>
  <si>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</si>
  <si>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</si>
  <si>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</si>
  <si>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</si>
  <si>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</si>
  <si>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</si>
  <si>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</si>
  <si>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</si>
  <si>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</si>
  <si>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</si>
  <si>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</si>
  <si>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</si>
  <si>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</si>
  <si>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</si>
  <si>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</si>
  <si>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</si>
  <si>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</si>
  <si>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</si>
  <si>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</si>
  <si>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</si>
  <si>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</si>
  <si>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</si>
  <si>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</si>
  <si>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</si>
  <si>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</si>
  <si>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</si>
  <si>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</si>
  <si>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</si>
  <si>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</si>
  <si>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</si>
  <si>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</si>
  <si>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</si>
  <si>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</si>
  <si>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</si>
  <si>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</si>
  <si>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</si>
  <si>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</si>
  <si>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</si>
  <si>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</si>
  <si>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</si>
  <si>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</si>
  <si>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</si>
  <si>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</si>
  <si>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</si>
  <si>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</si>
  <si>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</si>
  <si>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</si>
  <si>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</si>
  <si>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</si>
  <si>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</si>
  <si>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</si>
  <si>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</si>
  <si>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</si>
  <si>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</si>
  <si>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</si>
  <si>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</si>
  <si>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</si>
  <si>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</si>
  <si>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</si>
  <si>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</si>
  <si>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</si>
  <si>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</si>
  <si>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</si>
  <si>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</si>
  <si>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</si>
  <si>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</si>
  <si>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</si>
  <si>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</si>
  <si>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</si>
  <si>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</si>
  <si>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</si>
  <si>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</si>
  <si>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</si>
  <si>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</si>
  <si>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</si>
  <si>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</si>
  <si>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</si>
  <si>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</si>
  <si>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</si>
  <si>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</si>
  <si>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</si>
  <si>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</si>
  <si>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</si>
  <si>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</si>
  <si>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</si>
  <si>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</si>
  <si>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</si>
  <si>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</si>
  <si>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</si>
  <si>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</si>
  <si>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</si>
  <si>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</si>
  <si>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</si>
  <si>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</si>
  <si>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</si>
  <si>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</si>
  <si>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</si>
  <si>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</si>
  <si>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</si>
  <si>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</si>
  <si>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</si>
  <si>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</si>
  <si>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</si>
  <si>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</si>
  <si>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</si>
  <si>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</si>
  <si>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</si>
  <si>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</si>
  <si>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</si>
  <si>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</si>
  <si>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</si>
  <si>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</si>
  <si>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</si>
  <si>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</si>
  <si>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</si>
  <si>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</si>
  <si>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</si>
  <si>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</si>
  <si>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</si>
  <si>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</si>
  <si>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</si>
  <si>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</si>
  <si>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</si>
  <si>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</si>
  <si>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</si>
  <si>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</si>
  <si>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</si>
  <si>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</si>
  <si>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</si>
  <si>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</si>
  <si>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</si>
  <si>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</si>
  <si>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</si>
  <si>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</si>
  <si>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</si>
  <si>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</si>
  <si>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</si>
  <si>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</si>
  <si>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</si>
  <si>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</si>
  <si>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</si>
  <si>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</si>
  <si>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</si>
  <si>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</si>
  <si>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</si>
  <si>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</si>
  <si>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</si>
  <si>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</si>
  <si>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</si>
  <si>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</si>
  <si>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</si>
  <si>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</si>
  <si>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</si>
  <si>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</si>
  <si>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</si>
  <si>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</si>
  <si>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</si>
  <si>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</si>
  <si>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</si>
  <si>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</si>
  <si>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</si>
  <si>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</si>
  <si>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</si>
  <si>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</si>
  <si>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</si>
  <si>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</si>
  <si>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</si>
  <si>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</si>
  <si>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</si>
  <si>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</si>
  <si>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</si>
  <si>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</si>
  <si>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</si>
  <si>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</si>
  <si>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</si>
  <si>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</si>
  <si>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</si>
  <si>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</si>
  <si>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</si>
  <si>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</si>
  <si>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</si>
  <si>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</si>
  <si>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</si>
  <si>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</si>
  <si>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</si>
  <si>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</si>
  <si>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</si>
  <si>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</si>
  <si>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</si>
  <si>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</si>
  <si>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</si>
  <si>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</si>
  <si>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</si>
  <si>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</si>
  <si>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</si>
  <si>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</si>
  <si>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</si>
  <si>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</si>
  <si>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</si>
  <si>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</si>
  <si>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</si>
  <si>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</si>
  <si>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</si>
  <si>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</si>
  <si>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</si>
  <si>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</si>
  <si>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</si>
  <si>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</si>
  <si>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</si>
  <si>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</si>
  <si>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</si>
  <si>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</si>
  <si>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</si>
  <si>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</si>
  <si>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</si>
  <si>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</si>
  <si>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</si>
  <si>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</si>
  <si>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</si>
  <si>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</si>
  <si>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</si>
  <si>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</si>
  <si>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</si>
  <si>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</si>
  <si>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</si>
  <si>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</si>
  <si>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</si>
  <si>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</si>
  <si>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</si>
  <si>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</si>
  <si>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</si>
  <si>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</si>
  <si>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</si>
  <si>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</si>
  <si>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</si>
  <si>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</si>
  <si>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</si>
  <si>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</si>
  <si>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</si>
  <si>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</si>
  <si>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</si>
  <si>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</si>
  <si>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</si>
  <si>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</si>
  <si>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</si>
  <si>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</si>
  <si>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</si>
  <si>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</si>
  <si>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</si>
  <si>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</si>
  <si>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</si>
  <si>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</si>
  <si>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</si>
  <si>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</si>
  <si>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</si>
  <si>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</si>
  <si>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</si>
  <si>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</si>
  <si>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</si>
  <si>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</si>
  <si>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</si>
  <si>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</si>
  <si>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</si>
  <si>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</si>
  <si>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</si>
  <si>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</si>
  <si>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</si>
  <si>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</si>
  <si>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</si>
  <si>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</si>
  <si>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</si>
  <si>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</si>
  <si>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</si>
  <si>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</si>
  <si>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</si>
  <si>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</si>
  <si>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</si>
  <si>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</si>
  <si>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</si>
  <si>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</si>
  <si>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</si>
  <si>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</si>
  <si>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</si>
  <si>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</si>
  <si>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</si>
  <si>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</si>
  <si>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</si>
  <si>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</si>
  <si>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</si>
  <si>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</si>
  <si>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</si>
  <si>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</si>
  <si>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</si>
  <si>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</si>
  <si>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</si>
  <si>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</si>
  <si>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</si>
  <si>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</si>
  <si>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</si>
  <si>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</si>
  <si>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</si>
  <si>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</si>
  <si>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</si>
  <si>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</si>
  <si>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</si>
  <si>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</si>
  <si>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</si>
  <si>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</si>
  <si>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</si>
  <si>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</si>
  <si>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</si>
  <si>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</si>
  <si>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</si>
  <si>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</si>
  <si>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</si>
  <si>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</si>
  <si>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</si>
  <si>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</si>
  <si>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</si>
  <si>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</si>
  <si>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</si>
  <si>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</si>
  <si>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</si>
  <si>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</si>
  <si>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</si>
  <si>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</si>
  <si>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</si>
  <si>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</si>
  <si>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</si>
  <si>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</si>
  <si>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</si>
  <si>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</si>
  <si>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</si>
  <si>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</si>
  <si>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</si>
  <si>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</si>
  <si>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</si>
  <si>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</si>
  <si>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</si>
  <si>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</si>
  <si>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</si>
  <si>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</si>
  <si>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</si>
  <si>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</si>
  <si>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</si>
  <si>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</si>
  <si>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</si>
  <si>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</si>
  <si>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</si>
  <si>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</si>
  <si>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</si>
  <si>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</si>
  <si>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</si>
  <si>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</si>
  <si>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</si>
  <si>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</si>
  <si>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</si>
  <si>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</si>
  <si>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</si>
  <si>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</si>
  <si>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</si>
  <si>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</si>
  <si>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</si>
  <si>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</si>
  <si>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</si>
  <si>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</si>
  <si>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</si>
  <si>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</si>
  <si>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</si>
  <si>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</si>
  <si>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</si>
  <si>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</si>
  <si>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</si>
  <si>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</si>
  <si>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</si>
  <si>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</si>
  <si>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</si>
  <si>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</si>
  <si>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</si>
  <si>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</si>
  <si>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</si>
  <si>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</si>
  <si>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</si>
  <si>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</si>
  <si>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</si>
  <si>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</si>
  <si>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</si>
  <si>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</si>
  <si>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</si>
  <si>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</si>
  <si>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</si>
  <si>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</si>
  <si>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</si>
  <si>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</si>
  <si>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</si>
  <si>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</si>
  <si>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</si>
  <si>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</si>
  <si>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</si>
  <si>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</si>
  <si>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</si>
  <si>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</si>
  <si>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</si>
  <si>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</si>
  <si>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</si>
  <si>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</si>
  <si>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</si>
  <si>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</si>
  <si>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</si>
  <si>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</si>
  <si>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</si>
  <si>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</si>
  <si>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</si>
  <si>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</si>
  <si>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</si>
  <si>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</si>
  <si>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</si>
  <si>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</si>
  <si>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</si>
  <si>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</si>
  <si>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</si>
  <si>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</si>
  <si>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</si>
  <si>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</si>
  <si>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</si>
  <si>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</si>
  <si>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</si>
  <si>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</si>
  <si>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</si>
  <si>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</si>
  <si>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</si>
  <si>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</si>
  <si>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</si>
  <si>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</si>
  <si>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</si>
  <si>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</si>
  <si>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</si>
  <si>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</si>
  <si>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</si>
  <si>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</si>
  <si>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</si>
  <si>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</si>
  <si>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</si>
  <si>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</si>
  <si>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</si>
  <si>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</si>
  <si>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</si>
  <si>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</si>
  <si>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</si>
  <si>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</si>
  <si>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</si>
  <si>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</si>
  <si>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</si>
  <si>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</si>
  <si>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</si>
  <si>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</si>
  <si>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</si>
  <si>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</si>
  <si>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</si>
  <si>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</si>
  <si>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</si>
  <si>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</si>
  <si>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</si>
  <si>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</si>
  <si>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</si>
  <si>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</si>
  <si>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</si>
  <si>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</si>
  <si>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</si>
  <si>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</si>
  <si>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</si>
  <si>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</si>
  <si>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</si>
  <si>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</si>
  <si>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</si>
  <si>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</si>
  <si>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</si>
  <si>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</si>
  <si>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</si>
  <si>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</si>
  <si>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</si>
  <si>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</si>
  <si>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</si>
  <si>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</si>
  <si>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</si>
  <si>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</si>
  <si>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</si>
  <si>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</si>
  <si>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</si>
  <si>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</si>
  <si>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</si>
  <si>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</si>
  <si>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</si>
  <si>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</si>
  <si>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</si>
  <si>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</si>
  <si>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</si>
  <si>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</si>
  <si>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</si>
  <si>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</si>
  <si>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</si>
  <si>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</si>
  <si>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</si>
  <si>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</si>
  <si>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</si>
  <si>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</si>
  <si>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</si>
  <si>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</si>
  <si>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</si>
  <si>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</si>
  <si>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</si>
  <si>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</si>
  <si>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</si>
  <si>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</si>
  <si>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</si>
  <si>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</si>
  <si>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</si>
  <si>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</si>
  <si>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</si>
  <si>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</si>
  <si>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</si>
  <si>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</si>
  <si>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</si>
  <si>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</si>
  <si>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</si>
  <si>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</si>
  <si>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</si>
  <si>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</si>
  <si>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</si>
  <si>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</si>
  <si>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</si>
  <si>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</si>
  <si>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</si>
  <si>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</si>
  <si>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</si>
  <si>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</si>
  <si>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</si>
  <si>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</si>
  <si>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</si>
  <si>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</si>
  <si>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</si>
  <si>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</si>
  <si>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</si>
  <si>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</si>
  <si>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</si>
  <si>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</si>
  <si>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</si>
  <si>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</si>
  <si>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</si>
  <si>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</si>
  <si>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</si>
  <si>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</si>
  <si>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</si>
  <si>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</si>
  <si>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</si>
  <si>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</si>
  <si>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</si>
  <si>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</si>
  <si>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</si>
  <si>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</si>
  <si>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</si>
  <si>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</si>
  <si>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</si>
  <si>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</si>
  <si>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</si>
  <si>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</si>
  <si>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</si>
  <si>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</si>
  <si>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</si>
  <si>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</si>
  <si>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</si>
  <si>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</si>
  <si>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</si>
  <si>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</si>
  <si>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</si>
  <si>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</si>
  <si>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</si>
  <si>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</si>
  <si>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</si>
  <si>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</si>
  <si>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</si>
  <si>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</si>
  <si>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</si>
  <si>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</si>
  <si>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</si>
  <si>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</si>
  <si>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</si>
  <si>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</si>
  <si>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</si>
  <si>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</si>
  <si>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</si>
  <si>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</si>
  <si>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</si>
  <si>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</si>
  <si>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</si>
  <si>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</si>
  <si>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</si>
  <si>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</si>
  <si>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</si>
  <si>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</si>
  <si>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</si>
  <si>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</si>
  <si>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</si>
  <si>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</si>
  <si>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</si>
  <si>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</si>
  <si>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</si>
  <si>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</si>
  <si>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</si>
  <si>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</si>
  <si>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</si>
  <si>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</si>
  <si>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</si>
  <si>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</si>
  <si>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</si>
  <si>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</si>
  <si>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</si>
  <si>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</si>
  <si>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</si>
  <si>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</si>
  <si>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</si>
  <si>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</si>
  <si>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</si>
  <si>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</si>
  <si>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</si>
  <si>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</si>
  <si>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</si>
  <si>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</si>
  <si>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</si>
  <si>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</si>
  <si>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</si>
  <si>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</si>
  <si>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</si>
  <si>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</si>
  <si>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</si>
  <si>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</si>
  <si>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</si>
  <si>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</si>
  <si>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</si>
  <si>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</si>
  <si>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</si>
  <si>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</si>
  <si>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</si>
  <si>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</si>
  <si>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</si>
  <si>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</si>
  <si>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</si>
  <si>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</si>
  <si>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</si>
  <si>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</si>
  <si>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</si>
  <si>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</si>
  <si>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</si>
  <si>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</si>
  <si>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</si>
  <si>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</si>
  <si>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</si>
  <si>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</si>
  <si>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</si>
  <si>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</si>
  <si>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</si>
  <si>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</si>
  <si>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</si>
  <si>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</si>
  <si>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</si>
  <si>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</si>
  <si>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</si>
  <si>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</si>
  <si>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</si>
  <si>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</si>
  <si>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</si>
  <si>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</si>
  <si>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</si>
  <si>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</si>
  <si>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</si>
  <si>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</si>
  <si>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</si>
  <si>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</si>
  <si>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</si>
  <si>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</si>
  <si>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</si>
  <si>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</si>
  <si>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</si>
  <si>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</si>
  <si>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</si>
  <si>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</si>
  <si>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</si>
  <si>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</si>
  <si>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</si>
  <si>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</si>
  <si>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</si>
  <si>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</si>
  <si>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</si>
  <si>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</si>
  <si>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</si>
  <si>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</si>
  <si>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</si>
  <si>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</si>
  <si>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</si>
  <si>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</si>
  <si>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</si>
  <si>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</si>
  <si>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</si>
  <si>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</si>
  <si>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</si>
  <si>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</si>
  <si>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</si>
  <si>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</si>
  <si>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</si>
  <si>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</si>
  <si>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</si>
  <si>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</si>
  <si>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</si>
  <si>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</si>
  <si>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</si>
  <si>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</si>
  <si>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</si>
  <si>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</si>
  <si>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</si>
  <si>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</si>
  <si>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</si>
  <si>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</si>
  <si>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</si>
  <si>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</si>
  <si>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</si>
  <si>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</si>
  <si>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</si>
  <si>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</si>
  <si>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</si>
  <si>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</si>
  <si>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</si>
  <si>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</si>
  <si>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</si>
  <si>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</si>
  <si>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</si>
  <si>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</si>
  <si>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</si>
  <si>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</si>
  <si>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</si>
  <si>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</si>
  <si>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</si>
  <si>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</si>
  <si>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</si>
  <si>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</si>
  <si>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</si>
  <si>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</si>
  <si>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</si>
  <si>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</si>
  <si>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</si>
  <si>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</si>
  <si>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</si>
  <si>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</si>
  <si>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</si>
  <si>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</si>
  <si>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</si>
  <si>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</si>
  <si>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</si>
  <si>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</si>
  <si>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</si>
  <si>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</si>
  <si>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</si>
  <si>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</si>
  <si>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</si>
  <si>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</si>
  <si>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</si>
  <si>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</si>
  <si>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</si>
  <si>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</si>
  <si>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</si>
  <si>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</si>
  <si>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</si>
  <si>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</si>
  <si>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</si>
  <si>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</si>
  <si>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</si>
  <si>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</si>
  <si>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</si>
  <si>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</si>
  <si>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</si>
  <si>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</si>
  <si>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</si>
  <si>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</si>
  <si>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</si>
  <si>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</si>
  <si>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</si>
  <si>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</si>
  <si>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</si>
  <si>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</si>
  <si>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</si>
  <si>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</si>
  <si>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</si>
  <si>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</si>
  <si>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</si>
  <si>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</si>
  <si>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</si>
  <si>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</si>
  <si>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</si>
  <si>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</si>
  <si>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</si>
  <si>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</si>
  <si>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</si>
  <si>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</si>
  <si>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</si>
  <si>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</si>
  <si>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</si>
  <si>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</si>
  <si>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</si>
  <si>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</si>
  <si>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</si>
  <si>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</si>
  <si>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</si>
  <si>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</si>
  <si>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</si>
  <si>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</si>
  <si>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</si>
  <si>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</si>
  <si>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</si>
  <si>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</si>
  <si>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</si>
  <si>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</si>
  <si>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</si>
  <si>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</si>
  <si>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</si>
  <si>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</si>
  <si>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</si>
  <si>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</si>
  <si>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</si>
  <si>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</si>
  <si>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</si>
  <si>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</si>
  <si>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</si>
  <si>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</si>
  <si>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</si>
  <si>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</si>
  <si>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</si>
  <si>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</si>
  <si>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</si>
  <si>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</si>
  <si>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</si>
  <si>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</si>
  <si>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</si>
  <si>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</si>
  <si>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</si>
  <si>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</si>
  <si>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</si>
  <si>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</si>
  <si>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</si>
  <si>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</si>
  <si>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</si>
  <si>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</si>
  <si>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</si>
  <si>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</si>
  <si>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</si>
  <si>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</si>
  <si>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</si>
  <si>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</si>
  <si>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</si>
  <si>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</si>
  <si>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</si>
  <si>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</si>
  <si>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</si>
  <si>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</si>
  <si>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</si>
  <si>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</si>
  <si>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</si>
  <si>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</si>
  <si>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</si>
  <si>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</si>
  <si>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</si>
  <si>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</si>
  <si>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</si>
  <si>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</si>
  <si>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</si>
  <si>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</si>
  <si>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</si>
  <si>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</si>
  <si>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</si>
  <si>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</si>
  <si>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</si>
  <si>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</si>
  <si>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</si>
  <si>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</si>
  <si>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</si>
  <si>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</si>
  <si>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</si>
  <si>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</si>
  <si>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</si>
  <si>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</si>
  <si>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</si>
  <si>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</si>
  <si>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</si>
  <si>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</si>
  <si>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</si>
  <si>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</si>
  <si>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</si>
  <si>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</si>
  <si>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</si>
  <si>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</si>
  <si>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</si>
  <si>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</si>
  <si>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</si>
  <si>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</si>
  <si>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</si>
  <si>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</si>
  <si>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</si>
  <si>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</si>
  <si>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</si>
  <si>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</si>
  <si>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</si>
  <si>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</si>
  <si>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</si>
  <si>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</si>
  <si>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</si>
  <si>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</si>
  <si>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</si>
  <si>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</si>
  <si>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</si>
  <si>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</si>
  <si>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</si>
  <si>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</si>
  <si>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</si>
  <si>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</si>
  <si>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</si>
  <si>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</si>
  <si>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</si>
  <si>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</si>
  <si>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</si>
  <si>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</si>
  <si>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</si>
  <si>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</si>
  <si>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</si>
  <si>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</si>
  <si>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</si>
  <si>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</si>
  <si>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</si>
  <si>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</si>
  <si>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</si>
  <si>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</si>
  <si>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</si>
  <si>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</si>
  <si>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</si>
  <si>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</si>
  <si>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</si>
  <si>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</si>
  <si>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</si>
  <si>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</si>
  <si>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</si>
  <si>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</si>
  <si>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</si>
  <si>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</si>
  <si>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</si>
  <si>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</si>
  <si>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</si>
  <si>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</si>
  <si>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</si>
  <si>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</si>
  <si>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</si>
  <si>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</si>
  <si>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</si>
  <si>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</si>
  <si>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</si>
  <si>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</si>
  <si>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</si>
  <si>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</si>
  <si>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</si>
  <si>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</si>
  <si>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</si>
  <si>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</si>
  <si>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</si>
  <si>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</si>
  <si>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</si>
  <si>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</si>
  <si>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</si>
  <si>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</si>
  <si>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</si>
  <si>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</si>
  <si>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</si>
  <si>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</si>
  <si>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</si>
  <si>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</si>
  <si>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</si>
  <si>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</si>
  <si>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</si>
  <si>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</si>
  <si>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</si>
  <si>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</si>
  <si>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</si>
  <si>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</si>
  <si>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</si>
  <si>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</si>
  <si>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</si>
  <si>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</si>
  <si>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</si>
  <si>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</si>
  <si>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</si>
  <si>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</si>
  <si>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</si>
  <si>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</si>
  <si>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</si>
  <si>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</si>
  <si>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</si>
  <si>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</si>
  <si>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</si>
  <si>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</si>
  <si>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</si>
  <si>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</si>
  <si>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</si>
  <si>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</si>
  <si>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</si>
  <si>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</si>
  <si>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</si>
  <si>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</si>
  <si>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</si>
  <si>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</si>
  <si>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</si>
  <si>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</si>
  <si>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</si>
  <si>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</si>
  <si>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</si>
  <si>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</si>
  <si>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</si>
  <si>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</si>
  <si>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</si>
  <si>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</si>
  <si>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</si>
  <si>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</si>
  <si>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</si>
  <si>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</si>
  <si>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</si>
  <si>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</si>
  <si>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</si>
  <si>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</si>
  <si>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</si>
  <si>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</si>
  <si>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</si>
  <si>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</si>
  <si>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</si>
  <si>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</si>
  <si>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</si>
  <si>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</si>
  <si>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</si>
  <si>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</si>
  <si>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</si>
  <si>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</si>
  <si>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</si>
  <si>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</si>
  <si>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</si>
  <si>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</si>
  <si>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</si>
  <si>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</si>
  <si>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</si>
  <si>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</si>
  <si>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</si>
  <si>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</si>
  <si>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</si>
  <si>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</si>
  <si>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</si>
  <si>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</si>
  <si>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</si>
  <si>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</si>
  <si>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</si>
  <si>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</si>
  <si>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</si>
  <si>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</si>
  <si>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</si>
  <si>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</si>
  <si>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</si>
  <si>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</si>
  <si>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</si>
  <si>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</si>
  <si>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</si>
  <si>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</si>
  <si>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</si>
  <si>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</si>
  <si>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</si>
  <si>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</si>
  <si>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</si>
  <si>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</si>
  <si>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</si>
  <si>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</si>
  <si>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</si>
  <si>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</si>
  <si>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</si>
  <si>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</si>
  <si>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</si>
  <si>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</si>
  <si>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</si>
  <si>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</si>
  <si>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</si>
  <si>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</si>
  <si>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</si>
  <si>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</si>
  <si>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</si>
  <si>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</si>
  <si>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</si>
  <si>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</si>
  <si>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</si>
  <si>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</si>
  <si>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</si>
  <si>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</si>
  <si>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</si>
  <si>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</si>
  <si>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</si>
  <si>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</si>
  <si>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</si>
  <si>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</si>
  <si>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</si>
  <si>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</si>
  <si>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</si>
  <si>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</si>
  <si>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</si>
  <si>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</si>
  <si>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</si>
  <si>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</si>
  <si>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</si>
  <si>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</si>
  <si>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</si>
  <si>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</si>
  <si>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</si>
  <si>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</si>
  <si>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</si>
  <si>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</si>
  <si>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</si>
  <si>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</si>
  <si>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</si>
  <si>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</si>
  <si>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</si>
  <si>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</si>
  <si>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</si>
  <si>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</si>
  <si>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</si>
  <si>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</si>
  <si>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</si>
  <si>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</si>
  <si>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</si>
  <si>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</si>
  <si>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</si>
  <si>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</si>
  <si>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</si>
  <si>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</si>
  <si>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</si>
  <si>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</si>
  <si>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</si>
  <si>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</si>
  <si>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</si>
  <si>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</si>
  <si>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</si>
  <si>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</si>
  <si>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</si>
  <si>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</si>
  <si>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</si>
  <si>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</si>
  <si>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</si>
  <si>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</si>
  <si>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</si>
  <si>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</si>
  <si>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</si>
  <si>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</si>
  <si>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</si>
  <si>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</si>
  <si>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</si>
  <si>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</si>
  <si>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</si>
  <si>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</si>
  <si>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</si>
  <si>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</si>
  <si>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</si>
  <si>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</si>
  <si>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</si>
  <si>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</si>
  <si>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</si>
  <si>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</si>
  <si>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</si>
  <si>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</si>
  <si>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</si>
  <si>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</si>
  <si>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</si>
  <si>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</si>
  <si>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</si>
  <si>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</si>
  <si>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</si>
  <si>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</si>
  <si>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</si>
  <si>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</si>
  <si>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</si>
  <si>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</si>
  <si>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</si>
  <si>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</si>
  <si>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</si>
  <si>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</si>
  <si>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</si>
  <si>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</si>
  <si>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</si>
  <si>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</si>
  <si>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</si>
  <si>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</si>
  <si>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</si>
  <si>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</si>
  <si>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</si>
  <si>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</si>
  <si>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</si>
  <si>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</si>
  <si>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</si>
  <si>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</si>
  <si>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</si>
  <si>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</si>
  <si>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</si>
  <si>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</si>
  <si>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</si>
  <si>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</si>
  <si>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</si>
  <si>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</si>
  <si>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</si>
  <si>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</si>
  <si>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</si>
  <si>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</si>
  <si>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</si>
  <si>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</si>
  <si>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</si>
  <si>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</si>
  <si>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</si>
  <si>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</si>
  <si>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</si>
  <si>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</si>
  <si>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</si>
  <si>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</si>
  <si>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</si>
  <si>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</si>
  <si>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</si>
  <si>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</si>
  <si>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</si>
  <si>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</si>
  <si>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</si>
  <si>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</si>
  <si>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</si>
  <si>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</si>
  <si>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</si>
  <si>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</si>
  <si>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</si>
  <si>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</si>
  <si>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</si>
  <si>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</si>
  <si>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</si>
  <si>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</si>
  <si>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</si>
  <si>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</si>
  <si>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</si>
  <si>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</si>
  <si>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</si>
  <si>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</si>
  <si>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</si>
  <si>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</si>
  <si>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</si>
  <si>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</si>
  <si>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</si>
  <si>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</si>
  <si>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</si>
  <si>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</si>
  <si>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</si>
  <si>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</si>
  <si>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</si>
  <si>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</si>
  <si>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</si>
  <si>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</si>
  <si>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</si>
  <si>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</si>
  <si>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</si>
  <si>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</si>
  <si>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</si>
  <si>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</si>
  <si>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</si>
  <si>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</si>
  <si>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</si>
  <si>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</si>
  <si>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</si>
  <si>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</si>
  <si>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</si>
  <si>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</si>
  <si>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</si>
  <si>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</si>
  <si>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</si>
  <si>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</si>
  <si>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</si>
  <si>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</si>
  <si>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</si>
  <si>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</si>
  <si>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</si>
  <si>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</si>
  <si>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</si>
  <si>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</si>
  <si>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</si>
  <si>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</si>
  <si>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</si>
  <si>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</si>
  <si>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</si>
  <si>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</si>
  <si>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</si>
  <si>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</si>
  <si>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</si>
  <si>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</si>
  <si>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</si>
  <si>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</si>
  <si>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</si>
  <si>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</si>
  <si>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</si>
  <si>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</si>
  <si>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</si>
  <si>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</si>
  <si>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</si>
  <si>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</si>
  <si>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</si>
  <si>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</si>
  <si>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</si>
  <si>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</si>
  <si>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</si>
  <si>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</si>
  <si>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</si>
  <si>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</si>
  <si>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</si>
  <si>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</si>
  <si>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</si>
  <si>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</si>
  <si>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</si>
  <si>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</si>
  <si>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</si>
  <si>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</si>
  <si>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</si>
  <si>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</si>
  <si>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</si>
  <si>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</si>
  <si>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</si>
  <si>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</si>
  <si>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</si>
  <si>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</si>
  <si>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</si>
  <si>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</si>
  <si>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</si>
  <si>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</si>
  <si>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</si>
  <si>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</si>
  <si>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</si>
  <si>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</si>
  <si>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</si>
  <si>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</si>
  <si>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</si>
  <si>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</si>
  <si>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</si>
  <si>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</si>
  <si>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</si>
  <si>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</si>
  <si>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</si>
  <si>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</si>
  <si>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</si>
  <si>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</si>
  <si>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</si>
  <si>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</si>
  <si>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</si>
  <si>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</si>
  <si>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</si>
  <si>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</si>
  <si>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</si>
  <si>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</si>
  <si>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</si>
  <si>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</si>
  <si>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</si>
  <si>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</si>
  <si>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</si>
  <si>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</si>
  <si>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</si>
  <si>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</si>
  <si>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</si>
  <si>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</si>
  <si>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</si>
  <si>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</si>
  <si>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</si>
  <si>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</si>
  <si>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</si>
  <si>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</si>
  <si>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</si>
  <si>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</si>
  <si>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</si>
  <si>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</si>
  <si>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</si>
  <si>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</si>
  <si>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</si>
  <si>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</si>
  <si>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</si>
  <si>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</si>
  <si>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</si>
  <si>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</si>
  <si>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</si>
  <si>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</si>
  <si>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</si>
  <si>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</si>
  <si>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</si>
  <si>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</si>
  <si>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</si>
  <si>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</si>
  <si>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</si>
  <si>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</si>
  <si>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</si>
  <si>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</si>
  <si>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</si>
  <si>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</si>
  <si>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</si>
  <si>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</si>
  <si>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</si>
  <si>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</si>
  <si>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</si>
  <si>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</si>
  <si>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</si>
  <si>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</si>
  <si>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</si>
  <si>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</si>
  <si>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</si>
  <si>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</si>
  <si>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</si>
  <si>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</si>
  <si>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</si>
  <si>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</si>
  <si>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</si>
  <si>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</si>
  <si>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</si>
  <si>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</si>
  <si>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</si>
  <si>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</si>
  <si>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</si>
  <si>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</si>
  <si>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</si>
  <si>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</si>
  <si>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</si>
  <si>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</si>
  <si>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</si>
  <si>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</si>
  <si>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</si>
  <si>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</si>
  <si>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</si>
  <si>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</si>
  <si>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</si>
  <si>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</si>
  <si>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</si>
  <si>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</si>
  <si>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</si>
  <si>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</si>
  <si>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</si>
  <si>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</si>
  <si>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</si>
  <si>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</si>
  <si>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</si>
  <si>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</si>
  <si>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</si>
  <si>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</si>
  <si>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</si>
  <si>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</si>
  <si>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</si>
  <si>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</si>
  <si>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</si>
  <si>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</si>
  <si>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</si>
  <si>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</si>
  <si>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</si>
  <si>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</si>
  <si>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</si>
  <si>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</si>
  <si>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</si>
  <si>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</si>
  <si>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</si>
  <si>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</si>
  <si>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</si>
  <si>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</si>
  <si>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</si>
  <si>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</si>
  <si>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</si>
  <si>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</si>
  <si>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</si>
  <si>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</si>
  <si>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</si>
  <si>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</si>
  <si>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</si>
  <si>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</si>
  <si>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</si>
  <si>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</si>
  <si>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</si>
  <si>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</si>
  <si>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</si>
  <si>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</si>
  <si>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</si>
  <si>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</si>
  <si>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</si>
  <si>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</si>
  <si>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</si>
  <si>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</si>
  <si>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</si>
  <si>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</si>
  <si>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</si>
  <si>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</si>
  <si>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</si>
  <si>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</si>
  <si>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</si>
  <si>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</si>
  <si>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</si>
  <si>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</si>
  <si>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</si>
  <si>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</si>
  <si>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</si>
  <si>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</si>
  <si>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</si>
  <si>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</si>
  <si>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</si>
  <si>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</si>
  <si>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</si>
  <si>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</si>
  <si>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</si>
  <si>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</si>
  <si>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</si>
  <si>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</si>
  <si>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</si>
  <si>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</si>
  <si>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</si>
  <si>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</si>
  <si>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</si>
  <si>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</si>
  <si>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</si>
  <si>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</si>
  <si>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</si>
  <si>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</si>
  <si>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</si>
  <si>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</si>
  <si>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</si>
  <si>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</si>
  <si>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</si>
  <si>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</si>
  <si>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</si>
  <si>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</si>
  <si>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</si>
  <si>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</si>
  <si>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</si>
  <si>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</si>
  <si>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</si>
  <si>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</si>
  <si>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</si>
  <si>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</si>
  <si>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</si>
  <si>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</si>
  <si>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</si>
  <si>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</si>
  <si>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</si>
  <si>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</si>
  <si>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</si>
  <si>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</si>
  <si>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</si>
  <si>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</si>
  <si>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</si>
  <si>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</si>
  <si>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</si>
  <si>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</si>
  <si>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</si>
  <si>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</si>
  <si>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</si>
  <si>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</si>
  <si>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</si>
  <si>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</si>
  <si>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</si>
  <si>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</si>
  <si>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</si>
  <si>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</si>
  <si>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</si>
  <si>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</si>
  <si>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</si>
  <si>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</si>
  <si>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</si>
  <si>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</si>
  <si>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</si>
  <si>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</si>
  <si>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</si>
  <si>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</si>
  <si>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</si>
  <si>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</si>
  <si>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</si>
  <si>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</si>
  <si>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</si>
  <si>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</si>
  <si>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</si>
  <si>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</si>
  <si>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</si>
  <si>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</si>
  <si>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</si>
  <si>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</si>
  <si>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</si>
  <si>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</si>
  <si>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</si>
  <si>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</si>
  <si>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</si>
  <si>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</si>
  <si>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</si>
  <si>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</si>
  <si>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</si>
  <si>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</si>
  <si>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</si>
  <si>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</si>
  <si>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</si>
  <si>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</si>
  <si>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</si>
  <si>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</si>
  <si>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</si>
  <si>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</si>
  <si>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</si>
  <si>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</si>
  <si>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</si>
  <si>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</si>
  <si>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</si>
  <si>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</si>
  <si>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</si>
  <si>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</si>
  <si>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</si>
  <si>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</si>
  <si>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</si>
  <si>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</si>
  <si>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</si>
  <si>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</si>
  <si>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</si>
  <si>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</si>
  <si>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</si>
  <si>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</si>
  <si>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</si>
  <si>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</si>
  <si>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</si>
  <si>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</si>
  <si>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</si>
  <si>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</si>
  <si>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</si>
  <si>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</si>
  <si>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</si>
  <si>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</si>
  <si>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</si>
  <si>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</si>
  <si>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</si>
  <si>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</si>
  <si>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</si>
  <si>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</si>
  <si>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</si>
  <si>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</si>
  <si>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</si>
  <si>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</si>
  <si>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</si>
  <si>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</si>
  <si>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</si>
  <si>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</si>
  <si>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</si>
  <si>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</si>
  <si>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</si>
  <si>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</si>
  <si>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</si>
  <si>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</si>
  <si>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</si>
  <si>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</si>
  <si>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</si>
  <si>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</si>
  <si>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</si>
  <si>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</si>
  <si>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</si>
  <si>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</si>
  <si>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</si>
  <si>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</si>
  <si>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</si>
  <si>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</si>
  <si>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</si>
  <si>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</si>
  <si>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</si>
  <si>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</si>
  <si>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</si>
  <si>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</si>
  <si>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</si>
  <si>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</si>
  <si>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</si>
  <si>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</si>
  <si>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</si>
  <si>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</si>
  <si>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</si>
  <si>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</si>
  <si>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</si>
  <si>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</si>
  <si>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</si>
  <si>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</si>
  <si>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</si>
  <si>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</si>
  <si>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</si>
  <si>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</si>
  <si>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</si>
  <si>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</si>
  <si>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</si>
  <si>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</si>
  <si>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</si>
  <si>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</si>
  <si>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</si>
  <si>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</si>
  <si>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</si>
  <si>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</si>
  <si>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</si>
  <si>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</si>
  <si>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</si>
  <si>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</si>
  <si>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</si>
  <si>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</si>
  <si>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</si>
  <si>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</si>
  <si>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</si>
  <si>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</si>
  <si>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</si>
  <si>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</si>
  <si>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</si>
  <si>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</si>
  <si>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</si>
  <si>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</si>
  <si>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</si>
  <si>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</si>
  <si>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</si>
  <si>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</si>
  <si>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</si>
  <si>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</si>
  <si>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</si>
  <si>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</si>
  <si>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</si>
  <si>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</si>
  <si>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</si>
  <si>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</si>
  <si>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</si>
  <si>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</si>
  <si>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</si>
  <si>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</si>
  <si>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</si>
  <si>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</si>
  <si>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</si>
  <si>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</si>
  <si>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</si>
  <si>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</si>
  <si>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</si>
  <si>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</si>
  <si>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</si>
  <si>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</si>
  <si>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</si>
  <si>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</si>
  <si>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</si>
  <si>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</si>
  <si>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</si>
  <si>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</si>
  <si>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</si>
  <si>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</si>
  <si>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</si>
  <si>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</si>
  <si>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</si>
  <si>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</si>
  <si>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</si>
  <si>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</si>
  <si>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</si>
  <si>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</si>
  <si>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</si>
  <si>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</si>
  <si>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</si>
  <si>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</si>
  <si>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</si>
  <si>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</si>
  <si>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</si>
  <si>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</si>
  <si>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</si>
  <si>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</si>
  <si>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</si>
  <si>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</si>
  <si>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</si>
  <si>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</si>
  <si>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</si>
  <si>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</si>
  <si>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</si>
  <si>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</si>
  <si>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</si>
  <si>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</si>
  <si>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</si>
  <si>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</si>
  <si>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</si>
  <si>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</si>
  <si>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</si>
  <si>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</si>
  <si>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</si>
  <si>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</si>
  <si>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</si>
  <si>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</si>
  <si>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</si>
  <si>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</si>
  <si>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</si>
  <si>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</si>
  <si>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</si>
  <si>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</si>
  <si>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</si>
  <si>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</si>
  <si>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</si>
  <si>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</si>
  <si>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</si>
  <si>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</si>
  <si>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</si>
  <si>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</si>
  <si>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</si>
  <si>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</si>
  <si>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</si>
  <si>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</si>
  <si>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</si>
  <si>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</si>
  <si>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</si>
  <si>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</si>
  <si>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</si>
  <si>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</si>
  <si>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</si>
  <si>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</si>
  <si>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</si>
  <si>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</si>
  <si>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</si>
  <si>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</si>
  <si>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</si>
  <si>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</si>
  <si>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</si>
  <si>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</si>
  <si>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</si>
  <si>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</si>
  <si>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</si>
  <si>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</si>
  <si>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</si>
  <si>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</si>
  <si>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</si>
  <si>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</si>
  <si>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</si>
  <si>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</si>
  <si>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</si>
  <si>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</si>
  <si>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</si>
  <si>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</si>
  <si>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</si>
  <si>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</si>
  <si>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</si>
  <si>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</si>
  <si>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</si>
  <si>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</si>
  <si>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</si>
  <si>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</si>
  <si>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</si>
  <si>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</si>
  <si>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</si>
  <si>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</si>
  <si>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</si>
  <si>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</si>
  <si>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</si>
  <si>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</si>
  <si>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</si>
  <si>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</si>
  <si>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</si>
  <si>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</si>
  <si>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</si>
  <si>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</si>
  <si>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</si>
  <si>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</si>
  <si>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</si>
  <si>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</si>
  <si>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</si>
  <si>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</si>
  <si>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</si>
  <si>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</si>
  <si>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</si>
  <si>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</si>
  <si>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</si>
  <si>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</si>
  <si>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</si>
  <si>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</si>
  <si>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</si>
  <si>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</si>
  <si>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</si>
  <si>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</si>
  <si>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</si>
  <si>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</si>
  <si>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</si>
  <si>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</si>
  <si>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</si>
  <si>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</si>
  <si>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</si>
  <si>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</si>
  <si>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</si>
  <si>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</si>
  <si>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</si>
  <si>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</si>
  <si>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</si>
  <si>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</si>
  <si>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</si>
  <si>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</si>
  <si>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</si>
  <si>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</si>
  <si>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</si>
  <si>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</si>
  <si>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</si>
  <si>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</si>
  <si>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</si>
  <si>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</si>
  <si>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</si>
  <si>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</si>
  <si>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</si>
  <si>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</si>
  <si>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</si>
  <si>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</si>
  <si>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</si>
  <si>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</si>
  <si>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</si>
  <si>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</si>
  <si>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</si>
  <si>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</si>
  <si>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</si>
  <si>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</si>
  <si>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</si>
  <si>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</si>
  <si>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</si>
  <si>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</si>
  <si>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</si>
  <si>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</si>
  <si>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</si>
  <si>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</si>
  <si>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</si>
  <si>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</si>
  <si>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</si>
  <si>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</si>
  <si>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</si>
  <si>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</si>
  <si>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</si>
  <si>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</si>
  <si>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</si>
  <si>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</si>
  <si>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</si>
  <si>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</si>
  <si>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</si>
  <si>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</si>
  <si>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</si>
  <si>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</si>
  <si>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</si>
  <si>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</si>
  <si>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</si>
  <si>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</si>
  <si>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</si>
  <si>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</si>
  <si>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</si>
  <si>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</si>
  <si>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</si>
  <si>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</si>
  <si>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</si>
  <si>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</si>
  <si>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</si>
  <si>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</si>
  <si>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</si>
  <si>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</si>
  <si>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</si>
  <si>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</si>
  <si>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</si>
  <si>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</si>
  <si>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</si>
  <si>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</si>
  <si>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</si>
  <si>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</si>
  <si>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</si>
  <si>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</si>
  <si>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</si>
  <si>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</si>
  <si>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</si>
  <si>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</si>
  <si>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</si>
  <si>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</si>
  <si>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</si>
  <si>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</si>
  <si>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</si>
  <si>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</si>
  <si>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</si>
  <si>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</si>
  <si>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</si>
  <si>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</si>
  <si>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</si>
  <si>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</si>
  <si>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</si>
  <si>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</si>
  <si>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</si>
  <si>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</si>
  <si>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</si>
  <si>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</si>
  <si>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</si>
  <si>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</si>
  <si>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</si>
  <si>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</si>
  <si>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</si>
  <si>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</si>
  <si>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</si>
  <si>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</si>
  <si>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</si>
  <si>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</si>
  <si>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</si>
  <si>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</si>
  <si>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</si>
  <si>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</si>
  <si>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</si>
  <si>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</si>
  <si>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</si>
  <si>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</si>
  <si>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</si>
  <si>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</si>
  <si>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</si>
  <si>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</si>
  <si>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</si>
  <si>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</si>
  <si>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</si>
  <si>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</si>
  <si>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</si>
  <si>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</si>
  <si>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</si>
  <si>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</si>
  <si>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</si>
  <si>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</si>
  <si>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</si>
  <si>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</si>
  <si>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</si>
  <si>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</si>
  <si>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</si>
  <si>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</si>
  <si>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</si>
  <si>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</si>
  <si>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</si>
  <si>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</si>
  <si>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</si>
  <si>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</si>
  <si>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</si>
  <si>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</si>
  <si>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</si>
  <si>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</si>
  <si>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</si>
  <si>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</si>
  <si>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</si>
  <si>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</si>
  <si>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</si>
  <si>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</si>
  <si>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</si>
  <si>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</si>
  <si>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</si>
  <si>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</si>
  <si>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</si>
  <si>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</si>
  <si>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</si>
  <si>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</si>
  <si>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</si>
  <si>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</si>
  <si>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</si>
  <si>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</si>
  <si>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</si>
  <si>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</si>
  <si>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</si>
  <si>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</si>
  <si>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</si>
  <si>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</si>
  <si>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</si>
  <si>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</si>
  <si>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</si>
  <si>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</si>
  <si>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</si>
  <si>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</si>
  <si>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</si>
  <si>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</si>
  <si>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</si>
  <si>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</si>
  <si>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</si>
  <si>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</si>
  <si>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</si>
  <si>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</si>
  <si>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</si>
  <si>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</si>
  <si>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</si>
  <si>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</si>
  <si>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</si>
  <si>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</si>
  <si>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</si>
  <si>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</si>
  <si>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</si>
  <si>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</si>
  <si>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</si>
  <si>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</si>
  <si>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</si>
  <si>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</si>
  <si>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</si>
  <si>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</si>
  <si>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</si>
  <si>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</si>
  <si>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</si>
  <si>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</si>
  <si>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</si>
  <si>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</si>
  <si>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</si>
  <si>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</si>
  <si>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</si>
  <si>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</si>
  <si>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</si>
  <si>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</si>
  <si>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</si>
  <si>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</si>
  <si>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</si>
  <si>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</si>
  <si>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</si>
  <si>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</si>
  <si>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</si>
  <si>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</si>
  <si>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</si>
  <si>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</si>
  <si>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</si>
  <si>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</si>
  <si>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</si>
  <si>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</si>
  <si>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</si>
  <si>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</si>
  <si>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</si>
  <si>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</si>
  <si>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</si>
  <si>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</si>
  <si>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</si>
  <si>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</si>
  <si>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</si>
  <si>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</si>
  <si>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</si>
  <si>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</si>
  <si>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</si>
  <si>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</si>
  <si>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</si>
  <si>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</si>
  <si>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</si>
  <si>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</si>
  <si>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</si>
  <si>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</si>
  <si>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</si>
  <si>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</si>
  <si>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</si>
  <si>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</si>
  <si>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</si>
  <si>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</si>
  <si>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</si>
  <si>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</si>
  <si>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</si>
  <si>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</si>
  <si>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</si>
  <si>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</si>
  <si>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</si>
  <si>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</si>
  <si>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</si>
  <si>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</si>
  <si>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</si>
  <si>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</si>
  <si>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</si>
  <si>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</si>
  <si>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</si>
  <si>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</si>
  <si>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</si>
  <si>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</si>
  <si>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</si>
  <si>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</si>
  <si>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</si>
  <si>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</si>
  <si>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</si>
  <si>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</si>
  <si>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</si>
  <si>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</si>
  <si>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</si>
  <si>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</si>
  <si>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</si>
  <si>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</si>
  <si>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</si>
  <si>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</si>
  <si>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</si>
  <si>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</si>
  <si>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</si>
  <si>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</si>
  <si>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</si>
  <si>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</si>
  <si>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</si>
  <si>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</si>
  <si>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</si>
  <si>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</si>
  <si>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</si>
  <si>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</si>
  <si>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</si>
  <si>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</si>
  <si>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</si>
  <si>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</si>
  <si>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</si>
  <si>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</si>
  <si>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</si>
  <si>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</si>
  <si>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</si>
  <si>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</si>
  <si>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</si>
  <si>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</si>
  <si>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</si>
  <si>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</si>
  <si>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</si>
  <si>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</si>
  <si>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</si>
  <si>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</si>
  <si>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</si>
  <si>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</si>
  <si>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</si>
  <si>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</si>
  <si>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</si>
  <si>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</si>
  <si>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</si>
  <si>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</si>
  <si>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</si>
  <si>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</si>
  <si>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</si>
  <si>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</si>
  <si>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</si>
  <si>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</si>
  <si>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</si>
  <si>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</si>
  <si>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</si>
  <si>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</si>
  <si>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</si>
  <si>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</si>
  <si>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</si>
  <si>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</si>
  <si>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</si>
  <si>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</si>
  <si>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</si>
  <si>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</si>
  <si>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</si>
  <si>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</si>
  <si>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</si>
  <si>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</si>
  <si>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</si>
  <si>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</si>
  <si>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</si>
  <si>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</si>
  <si>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</si>
  <si>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</si>
  <si>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</si>
  <si>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</si>
  <si>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</si>
  <si>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</si>
  <si>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</si>
  <si>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</si>
  <si>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</si>
  <si>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</si>
  <si>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</si>
  <si>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</si>
  <si>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</si>
  <si>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</si>
  <si>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</si>
  <si>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</si>
  <si>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</si>
  <si>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</si>
  <si>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</si>
  <si>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</si>
  <si>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</si>
  <si>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</si>
  <si>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</si>
  <si>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</si>
  <si>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</si>
  <si>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</si>
  <si>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</si>
  <si>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</si>
  <si>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</si>
  <si>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</si>
  <si>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</si>
  <si>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</si>
  <si>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</si>
  <si>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</si>
  <si>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</si>
  <si>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</si>
  <si>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</si>
  <si>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</si>
  <si>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</si>
  <si>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</si>
  <si>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</si>
  <si>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</si>
  <si>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</si>
  <si>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</si>
  <si>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</si>
  <si>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</si>
  <si>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</si>
  <si>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</si>
  <si>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</si>
  <si>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</si>
  <si>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</si>
  <si>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</si>
  <si>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</si>
  <si>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</si>
  <si>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</si>
  <si>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</si>
  <si>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</si>
  <si>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</si>
  <si>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</si>
  <si>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</si>
  <si>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</si>
  <si>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</si>
  <si>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</si>
  <si>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</si>
  <si>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</si>
  <si>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</si>
  <si>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</si>
  <si>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</si>
  <si>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</si>
  <si>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</si>
  <si>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</si>
  <si>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</si>
  <si>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</si>
  <si>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</si>
  <si>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</si>
  <si>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</si>
  <si>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</si>
  <si>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</si>
  <si>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</si>
  <si>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</si>
  <si>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</si>
  <si>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</si>
  <si>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</si>
  <si>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</si>
  <si>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</si>
  <si>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</si>
  <si>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</si>
  <si>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</si>
  <si>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</si>
  <si>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</si>
  <si>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</si>
  <si>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</si>
  <si>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</si>
  <si>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</si>
  <si>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</si>
  <si>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</si>
  <si>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</si>
  <si>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</si>
  <si>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</si>
  <si>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</si>
  <si>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</si>
  <si>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</si>
  <si>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</si>
  <si>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</si>
  <si>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</si>
  <si>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</si>
  <si>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</si>
  <si>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</si>
  <si>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</si>
  <si>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</si>
  <si>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</si>
  <si>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</si>
  <si>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</si>
  <si>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</si>
  <si>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</si>
  <si>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</si>
  <si>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</si>
  <si>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</si>
  <si>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</si>
  <si>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</si>
  <si>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</si>
  <si>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</si>
  <si>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</si>
  <si>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</si>
  <si>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</si>
  <si>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</si>
  <si>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</si>
  <si>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</si>
  <si>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</si>
  <si>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</si>
  <si>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</si>
  <si>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</si>
  <si>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</si>
  <si>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</si>
  <si>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</si>
  <si>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</si>
  <si>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</si>
  <si>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</si>
  <si>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</si>
  <si>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</si>
  <si>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</si>
  <si>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</si>
  <si>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</si>
  <si>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</si>
  <si>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</si>
  <si>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</si>
  <si>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</si>
  <si>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</si>
  <si>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</si>
  <si>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</si>
  <si>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</si>
  <si>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</si>
  <si>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</si>
  <si>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</si>
  <si>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</si>
  <si>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</si>
  <si>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</si>
  <si>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</si>
  <si>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</si>
  <si>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</si>
  <si>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</si>
  <si>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</si>
  <si>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</si>
  <si>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</si>
  <si>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</si>
  <si>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</si>
  <si>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</si>
  <si>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</si>
  <si>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</si>
  <si>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</si>
  <si>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</si>
  <si>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</si>
  <si>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</si>
  <si>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</si>
  <si>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</si>
  <si>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</si>
  <si>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</si>
  <si>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</si>
  <si>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</si>
  <si>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</si>
  <si>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</si>
  <si>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</si>
  <si>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</si>
  <si>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</si>
  <si>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</si>
  <si>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</si>
  <si>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</si>
  <si>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</si>
  <si>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</si>
  <si>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</si>
  <si>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</si>
  <si>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</si>
  <si>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</si>
  <si>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</si>
  <si>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</si>
  <si>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</si>
  <si>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</si>
  <si>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</si>
  <si>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</si>
  <si>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</si>
  <si>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</si>
  <si>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</si>
  <si>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</si>
  <si>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</si>
  <si>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</si>
  <si>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</si>
  <si>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</si>
  <si>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</si>
  <si>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</si>
  <si>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</si>
  <si>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</si>
  <si>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</si>
  <si>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</si>
  <si>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</si>
  <si>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</si>
  <si>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</si>
  <si>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</si>
  <si>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</si>
  <si>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</si>
  <si>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</si>
  <si>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</si>
  <si>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</si>
  <si>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</si>
  <si>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</si>
  <si>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</si>
  <si>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</si>
  <si>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</si>
  <si>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</si>
  <si>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</si>
  <si>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</si>
  <si>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</si>
  <si>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</si>
  <si>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</si>
  <si>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</si>
  <si>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</si>
  <si>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</si>
  <si>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</si>
  <si>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</si>
  <si>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</si>
  <si>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</si>
  <si>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</si>
  <si>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</si>
  <si>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</si>
  <si>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</si>
  <si>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</si>
  <si>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</si>
  <si>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</si>
  <si>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</si>
  <si>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</si>
  <si>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</si>
  <si>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</si>
  <si>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</si>
  <si>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</si>
  <si>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</si>
  <si>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</si>
  <si>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</si>
  <si>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</si>
  <si>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</si>
  <si>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</si>
  <si>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</si>
  <si>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</si>
  <si>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</si>
  <si>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</si>
  <si>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</si>
  <si>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</si>
  <si>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</si>
  <si>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</si>
  <si>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</si>
  <si>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</si>
  <si>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</si>
  <si>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</si>
  <si>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</si>
  <si>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</si>
  <si>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</si>
  <si>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</si>
  <si>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</si>
  <si>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</si>
  <si>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</si>
  <si>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</si>
  <si>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</si>
  <si>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</si>
  <si>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</si>
  <si>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</si>
  <si>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</si>
  <si>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</si>
  <si>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</si>
  <si>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</si>
  <si>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</si>
  <si>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</si>
  <si>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</si>
  <si>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</si>
  <si>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</si>
  <si>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</si>
  <si>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</si>
  <si>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</si>
  <si>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</si>
  <si>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</si>
  <si>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</si>
  <si>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</si>
  <si>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</si>
  <si>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</si>
  <si>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</si>
  <si>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</si>
  <si>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</si>
  <si>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</si>
  <si>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</si>
  <si>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</si>
  <si>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</si>
  <si>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</si>
  <si>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</si>
  <si>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</si>
  <si>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</si>
  <si>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</si>
  <si>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</si>
  <si>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</si>
  <si>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</si>
  <si>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</si>
  <si>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</si>
  <si>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</si>
  <si>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</si>
  <si>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</si>
  <si>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</si>
  <si>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</si>
  <si>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</si>
  <si>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</si>
  <si>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</si>
  <si>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</si>
  <si>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</si>
  <si>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</si>
  <si>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</si>
  <si>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</si>
  <si>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</si>
  <si>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</si>
  <si>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</si>
  <si>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</si>
  <si>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</si>
  <si>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</si>
  <si>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</si>
  <si>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</si>
  <si>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</si>
  <si>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</si>
  <si>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</si>
  <si>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</si>
  <si>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</si>
  <si>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</si>
  <si>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</si>
  <si>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</si>
  <si>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</si>
  <si>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</si>
  <si>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</si>
  <si>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</si>
  <si>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</si>
  <si>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</si>
  <si>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</si>
  <si>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</si>
  <si>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</si>
  <si>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</si>
  <si>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</si>
  <si>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</si>
  <si>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</si>
  <si>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</si>
  <si>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</si>
  <si>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</si>
  <si>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</si>
  <si>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</si>
  <si>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</si>
  <si>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</si>
  <si>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</si>
  <si>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</si>
  <si>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</si>
  <si>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</si>
  <si>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</si>
  <si>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</si>
  <si>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</si>
  <si>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</si>
  <si>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</si>
  <si>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</si>
  <si>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</si>
  <si>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</si>
  <si>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</si>
  <si>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</si>
  <si>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</si>
  <si>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</si>
  <si>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</si>
  <si>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</si>
  <si>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</si>
  <si>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</si>
  <si>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</si>
  <si>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</si>
  <si>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</si>
  <si>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</si>
  <si>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</si>
  <si>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</si>
  <si>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</si>
  <si>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</si>
  <si>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</si>
  <si>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</si>
  <si>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</si>
  <si>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</si>
  <si>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</si>
  <si>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</si>
  <si>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</si>
  <si>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</si>
  <si>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</si>
  <si>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</si>
  <si>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</si>
  <si>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</si>
  <si>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</si>
  <si>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</si>
  <si>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</si>
  <si>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</si>
  <si>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</si>
  <si>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</si>
  <si>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</si>
  <si>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</si>
  <si>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</si>
  <si>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</si>
  <si>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</si>
  <si>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</si>
  <si>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</si>
  <si>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</si>
  <si>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</si>
  <si>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</si>
  <si>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</si>
  <si>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</si>
  <si>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</si>
  <si>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</si>
  <si>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</si>
  <si>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</si>
  <si>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</si>
  <si>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</si>
  <si>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</si>
  <si>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</si>
  <si>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</si>
  <si>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</si>
  <si>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</si>
  <si>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</si>
  <si>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</si>
  <si>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</si>
  <si>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</si>
  <si>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</si>
  <si>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</si>
  <si>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</si>
  <si>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</si>
  <si>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</si>
  <si>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</si>
  <si>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</si>
  <si>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</si>
  <si>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</si>
  <si>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</si>
  <si>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</si>
  <si>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</si>
  <si>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</si>
  <si>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</si>
  <si>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</si>
  <si>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</si>
  <si>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</si>
  <si>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</si>
  <si>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</si>
  <si>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</si>
  <si>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</si>
  <si>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</si>
  <si>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</si>
  <si>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</si>
  <si>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</si>
  <si>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</si>
  <si>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</si>
  <si>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</si>
  <si>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</si>
  <si>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</si>
  <si>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</si>
  <si>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</si>
  <si>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</si>
  <si>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</si>
  <si>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</si>
  <si>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</si>
  <si>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</si>
  <si>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</si>
  <si>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</si>
  <si>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</si>
  <si>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</si>
  <si>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</si>
  <si>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</si>
  <si>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</si>
  <si>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</si>
  <si>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</si>
  <si>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</si>
  <si>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</si>
  <si>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</si>
  <si>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</si>
  <si>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</si>
  <si>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</si>
  <si>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</si>
  <si>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</si>
  <si>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</si>
  <si>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</si>
  <si>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</si>
  <si>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</si>
  <si>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</si>
  <si>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</si>
  <si>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</si>
  <si>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</si>
  <si>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</si>
  <si>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</si>
  <si>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</si>
  <si>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</si>
  <si>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</si>
  <si>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</si>
  <si>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</si>
  <si>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</si>
  <si>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</si>
  <si>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</si>
  <si>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</si>
  <si>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</si>
  <si>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</si>
  <si>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</si>
  <si>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</si>
  <si>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</si>
  <si>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</si>
  <si>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</si>
  <si>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</si>
  <si>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</si>
  <si>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</si>
  <si>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</si>
  <si>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</si>
  <si>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</si>
  <si>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</si>
  <si>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</si>
  <si>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</si>
  <si>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</si>
  <si>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</si>
  <si>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</si>
  <si>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</si>
  <si>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</si>
  <si>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</si>
  <si>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</si>
  <si>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</si>
  <si>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</si>
  <si>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</si>
  <si>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</si>
  <si>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</si>
  <si>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</si>
  <si>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</si>
  <si>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</si>
  <si>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</si>
  <si>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</si>
  <si>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</si>
  <si>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</si>
  <si>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</si>
  <si>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</si>
  <si>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</si>
  <si>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</si>
  <si>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</si>
  <si>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</si>
  <si>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</si>
  <si>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</si>
  <si>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</si>
  <si>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</si>
  <si>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</si>
  <si>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</si>
  <si>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</si>
  <si>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</si>
  <si>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</si>
  <si>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</si>
  <si>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</si>
  <si>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</si>
  <si>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</si>
  <si>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</si>
  <si>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</si>
  <si>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</si>
  <si>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</si>
  <si>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</si>
  <si>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</si>
  <si>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</si>
  <si>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</si>
  <si>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</si>
  <si>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</si>
  <si>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</si>
  <si>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</si>
  <si>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</si>
  <si>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</si>
  <si>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</si>
  <si>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</si>
  <si>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</si>
  <si>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</si>
  <si>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</si>
  <si>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</si>
  <si>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</si>
  <si>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</si>
  <si>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</si>
  <si>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</si>
  <si>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</si>
  <si>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</si>
  <si>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</si>
  <si>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</si>
  <si>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</si>
  <si>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</si>
  <si>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</si>
  <si>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</si>
  <si>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</si>
  <si>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</si>
  <si>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</si>
  <si>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</si>
  <si>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</si>
  <si>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</si>
  <si>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</si>
  <si>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</si>
  <si>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</si>
  <si>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</si>
  <si>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</si>
  <si>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</si>
  <si>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</si>
  <si>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</si>
  <si>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</si>
  <si>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</si>
  <si>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</si>
  <si>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</si>
  <si>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</si>
  <si>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</si>
  <si>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</si>
  <si>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</si>
  <si>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</si>
  <si>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</si>
  <si>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</si>
  <si>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</si>
  <si>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</si>
  <si>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</si>
  <si>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</si>
  <si>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</si>
  <si>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</si>
  <si>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</si>
  <si>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</si>
  <si>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</si>
  <si>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</si>
  <si>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</si>
  <si>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</si>
  <si>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</si>
  <si>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</si>
  <si>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</si>
  <si>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</si>
  <si>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</si>
  <si>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</si>
  <si>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</si>
  <si>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</si>
  <si>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</si>
  <si>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</si>
  <si>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</si>
  <si>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</si>
  <si>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</si>
  <si>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</si>
  <si>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</si>
  <si>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</si>
  <si>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</si>
  <si>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</si>
  <si>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</si>
  <si>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</si>
  <si>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</si>
  <si>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</si>
  <si>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</si>
  <si>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</si>
  <si>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</si>
  <si>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</si>
  <si>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</si>
  <si>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</si>
  <si>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</si>
  <si>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</si>
  <si>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</si>
  <si>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</si>
  <si>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</si>
  <si>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</si>
  <si>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</si>
  <si>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</si>
  <si>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</si>
  <si>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</si>
  <si>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</si>
  <si>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</si>
  <si>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</si>
  <si>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</si>
  <si>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</si>
  <si>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</si>
  <si>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</si>
  <si>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</si>
  <si>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</si>
  <si>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</si>
  <si>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</si>
  <si>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</si>
  <si>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</si>
  <si>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</si>
  <si>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</si>
  <si>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</si>
  <si>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</si>
  <si>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</si>
  <si>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</si>
  <si>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</si>
  <si>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</si>
  <si>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</si>
  <si>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</si>
  <si>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</si>
  <si>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</si>
  <si>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</si>
  <si>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</si>
  <si>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</si>
  <si>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</si>
  <si>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</si>
  <si>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</si>
  <si>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</si>
  <si>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</si>
  <si>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</si>
  <si>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</si>
  <si>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</si>
  <si>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</si>
  <si>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</si>
  <si>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</si>
  <si>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</si>
  <si>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</si>
  <si>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</si>
  <si>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</si>
  <si>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</si>
  <si>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</si>
  <si>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</si>
  <si>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</si>
  <si>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</si>
  <si>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</si>
  <si>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</si>
  <si>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</si>
  <si>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</si>
  <si>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</si>
  <si>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</si>
  <si>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</si>
  <si>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</si>
  <si>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</si>
  <si>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</si>
  <si>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</si>
  <si>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</si>
  <si>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</si>
  <si>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</si>
  <si>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</si>
  <si>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</si>
  <si>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</si>
  <si>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</si>
  <si>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</si>
  <si>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</si>
  <si>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</si>
  <si>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</si>
  <si>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</si>
  <si>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</si>
  <si>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</si>
  <si>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</si>
  <si>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</si>
  <si>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</si>
  <si>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</si>
  <si>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</si>
  <si>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</si>
  <si>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</si>
  <si>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</si>
  <si>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</si>
  <si>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</si>
  <si>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</si>
  <si>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</si>
  <si>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</si>
  <si>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</si>
  <si>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</si>
  <si>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</si>
  <si>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</si>
  <si>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</si>
  <si>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</si>
  <si>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</si>
  <si>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</si>
  <si>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</si>
  <si>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</si>
  <si>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</si>
  <si>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</si>
  <si>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</si>
  <si>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</si>
  <si>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</si>
  <si>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</si>
  <si>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</si>
  <si>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</si>
  <si>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</si>
  <si>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</si>
  <si>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</si>
  <si>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</si>
  <si>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</si>
  <si>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</si>
  <si>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</si>
  <si>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</si>
  <si>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</si>
  <si>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</si>
  <si>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</si>
  <si>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</si>
  <si>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</si>
  <si>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</si>
  <si>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</si>
  <si>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</si>
  <si>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</si>
  <si>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</si>
  <si>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</si>
  <si>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</si>
  <si>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</si>
  <si>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</si>
  <si>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</si>
  <si>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</si>
  <si>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</si>
  <si>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</si>
  <si>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</si>
  <si>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</si>
  <si>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</si>
  <si>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</si>
  <si>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</si>
  <si>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</si>
  <si>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</si>
  <si>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</si>
  <si>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</si>
  <si>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</si>
  <si>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</si>
  <si>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</si>
  <si>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</si>
  <si>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</si>
  <si>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</si>
  <si>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</si>
  <si>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</si>
  <si>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</si>
  <si>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</si>
  <si>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</si>
  <si>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</si>
  <si>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</si>
  <si>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</si>
  <si>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</si>
  <si>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</si>
  <si>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</si>
  <si>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</si>
  <si>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</si>
  <si>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</si>
  <si>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</si>
  <si>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</si>
  <si>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</si>
  <si>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</si>
  <si>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</si>
  <si>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</si>
  <si>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</si>
  <si>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</si>
  <si>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</si>
  <si>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</si>
  <si>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</si>
  <si>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</si>
  <si>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</si>
  <si>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</si>
  <si>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</si>
  <si>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</si>
  <si>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</si>
  <si>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</si>
  <si>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</si>
  <si>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</si>
  <si>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</si>
  <si>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</si>
  <si>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</si>
  <si>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</si>
  <si>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</si>
  <si>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</si>
  <si>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</si>
  <si>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</si>
  <si>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</si>
  <si>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</si>
  <si>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</si>
  <si>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</si>
  <si>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</si>
  <si>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</si>
  <si>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</si>
  <si>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</si>
  <si>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</si>
  <si>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</si>
  <si>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</si>
  <si>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</si>
  <si>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</si>
  <si>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</si>
  <si>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</si>
  <si>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</si>
  <si>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</si>
  <si>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</si>
  <si>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</si>
  <si>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</si>
  <si>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</si>
  <si>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</si>
  <si>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</si>
  <si>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</si>
  <si>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</si>
  <si>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</si>
  <si>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</si>
  <si>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</si>
  <si>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</si>
  <si>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</si>
  <si>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</si>
  <si>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</si>
  <si>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</si>
  <si>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</si>
  <si>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</si>
  <si>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</si>
  <si>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</si>
  <si>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</si>
  <si>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</si>
  <si>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</si>
  <si>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</si>
  <si>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</si>
  <si>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</si>
  <si>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</si>
  <si>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</si>
  <si>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</si>
  <si>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</si>
  <si>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</si>
  <si>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</si>
  <si>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</si>
  <si>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</si>
  <si>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</si>
  <si>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</si>
  <si>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</si>
  <si>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</si>
  <si>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</si>
  <si>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</si>
  <si>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</si>
  <si>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</si>
  <si>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</si>
  <si>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</si>
  <si>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</si>
  <si>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</si>
  <si>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</si>
  <si>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</si>
  <si>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</si>
  <si>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</si>
  <si>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</si>
  <si>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</si>
  <si>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</si>
  <si>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</si>
  <si>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</si>
  <si>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</si>
  <si>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</si>
  <si>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</si>
  <si>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</si>
  <si>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</si>
  <si>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</si>
  <si>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</si>
  <si>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</si>
  <si>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</si>
  <si>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</si>
  <si>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</si>
  <si>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</si>
  <si>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</si>
  <si>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</si>
  <si>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</si>
  <si>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</si>
  <si>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</si>
  <si>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</si>
  <si>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</si>
  <si>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</si>
  <si>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</si>
  <si>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</si>
  <si>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</si>
  <si>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</si>
  <si>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</si>
  <si>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</si>
  <si>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</si>
  <si>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</si>
  <si>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</si>
  <si>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</si>
  <si>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</si>
  <si>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</si>
  <si>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</si>
  <si>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</si>
  <si>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</si>
  <si>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</si>
  <si>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</si>
  <si>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</si>
  <si>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</si>
  <si>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</si>
  <si>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</si>
  <si>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</si>
  <si>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</si>
  <si>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</si>
  <si>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</si>
  <si>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</si>
  <si>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</si>
  <si>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</si>
  <si>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</si>
  <si>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</si>
  <si>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</si>
  <si>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</si>
  <si>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</si>
  <si>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</si>
  <si>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</si>
  <si>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</si>
  <si>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</si>
  <si>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</si>
  <si>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</si>
  <si>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</si>
  <si>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</si>
  <si>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</si>
  <si>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</si>
  <si>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</si>
  <si>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</si>
  <si>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</si>
  <si>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</si>
  <si>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</si>
  <si>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</si>
  <si>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</si>
  <si>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</si>
  <si>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</si>
  <si>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</si>
  <si>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</si>
  <si>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</si>
  <si>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</si>
  <si>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</si>
  <si>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</si>
  <si>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</si>
  <si>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</si>
  <si>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</si>
  <si>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</si>
  <si>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</si>
  <si>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</si>
  <si>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</si>
  <si>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</si>
  <si>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</si>
  <si>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</si>
  <si>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</si>
  <si>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</si>
  <si>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</si>
  <si>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</si>
  <si>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</si>
  <si>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</si>
  <si>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</si>
  <si>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</si>
  <si>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</si>
  <si>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</si>
  <si>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</si>
  <si>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</si>
  <si>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</si>
  <si>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</si>
  <si>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</si>
  <si>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</si>
  <si>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</si>
  <si>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</si>
  <si>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</si>
  <si>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</si>
  <si>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</si>
  <si>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</si>
  <si>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</si>
  <si>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</si>
  <si>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</si>
  <si>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</si>
  <si>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</si>
  <si>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</si>
  <si>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</si>
  <si>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</si>
  <si>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</si>
  <si>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</si>
  <si>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</si>
  <si>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</si>
  <si>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</si>
  <si>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</si>
  <si>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</si>
  <si>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</si>
  <si>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</si>
  <si>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</si>
  <si>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</si>
  <si>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</si>
  <si>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</si>
  <si>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</si>
  <si>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</si>
  <si>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</si>
  <si>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</si>
  <si>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</si>
  <si>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</si>
  <si>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</si>
  <si>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</si>
  <si>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</si>
  <si>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</si>
  <si>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</si>
  <si>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</si>
  <si>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</si>
  <si>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</si>
  <si>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</si>
  <si>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</si>
  <si>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</si>
  <si>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</si>
  <si>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</si>
  <si>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</si>
  <si>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</si>
  <si>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</si>
  <si>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</si>
  <si>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</si>
  <si>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</si>
  <si>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</si>
  <si>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</si>
  <si>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</si>
  <si>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</si>
  <si>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</si>
  <si>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</si>
  <si>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</si>
  <si>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</si>
  <si>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</si>
  <si>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</si>
  <si>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</si>
  <si>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</si>
  <si>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</si>
  <si>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</si>
  <si>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</si>
  <si>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</si>
  <si>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</si>
  <si>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</si>
  <si>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</si>
  <si>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</si>
  <si>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</si>
  <si>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</si>
  <si>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</si>
  <si>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</si>
  <si>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</si>
  <si>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</si>
  <si>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</si>
  <si>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</si>
  <si>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</si>
  <si>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</si>
  <si>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</si>
  <si>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</si>
  <si>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</si>
  <si>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</si>
  <si>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</si>
  <si>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</si>
  <si>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</si>
  <si>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</si>
  <si>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</si>
  <si>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</si>
  <si>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</si>
  <si>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</si>
  <si>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</si>
  <si>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</si>
  <si>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</si>
  <si>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</si>
  <si>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</si>
  <si>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</si>
  <si>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</si>
  <si>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</si>
  <si>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</si>
  <si>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</si>
  <si>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</si>
  <si>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</si>
  <si>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</si>
  <si>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</si>
  <si>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</si>
  <si>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</si>
  <si>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</si>
  <si>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</si>
  <si>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</si>
  <si>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</si>
  <si>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</si>
  <si>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</si>
  <si>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</si>
  <si>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</si>
  <si>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</si>
  <si>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</si>
  <si>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</si>
  <si>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</si>
  <si>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</si>
  <si>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</si>
  <si>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</si>
  <si>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</si>
  <si>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</si>
  <si>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</si>
  <si>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</si>
  <si>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</si>
  <si>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</si>
  <si>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</si>
  <si>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</si>
  <si>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</si>
  <si>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</si>
  <si>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</si>
  <si>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</si>
  <si>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</si>
  <si>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</si>
  <si>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</si>
  <si>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</si>
  <si>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</si>
  <si>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</si>
  <si>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</si>
  <si>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</si>
  <si>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</si>
  <si>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</si>
  <si>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</si>
  <si>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</si>
  <si>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</si>
  <si>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</si>
  <si>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</si>
  <si>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</si>
  <si>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</si>
  <si>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</si>
  <si>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</si>
  <si>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</si>
  <si>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</si>
  <si>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</si>
  <si>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</si>
  <si>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</si>
  <si>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</si>
  <si>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</si>
  <si>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</si>
  <si>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</si>
  <si>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</si>
  <si>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</si>
  <si>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</si>
  <si>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</si>
  <si>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</si>
  <si>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</si>
  <si>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</si>
  <si>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</si>
  <si>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</si>
  <si>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</si>
  <si>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</si>
  <si>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</si>
  <si>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</si>
  <si>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</si>
  <si>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</si>
  <si>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</si>
  <si>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</si>
  <si>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</si>
  <si>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</si>
  <si>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</si>
  <si>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</si>
  <si>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</si>
  <si>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</si>
  <si>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</si>
  <si>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</si>
  <si>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</si>
  <si>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</si>
  <si>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</si>
  <si>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</si>
  <si>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</si>
  <si>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</si>
  <si>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</si>
  <si>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</si>
  <si>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</si>
  <si>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</si>
  <si>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</si>
  <si>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</si>
  <si>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</si>
  <si>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</si>
  <si>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</si>
  <si>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</si>
  <si>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</si>
  <si>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</si>
  <si>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</si>
  <si>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</si>
  <si>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</si>
  <si>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</si>
  <si>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</si>
  <si>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</si>
  <si>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</si>
  <si>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</si>
  <si>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</si>
  <si>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</si>
  <si>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</si>
  <si>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</si>
  <si>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</si>
  <si>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</si>
  <si>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</si>
  <si>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</si>
  <si>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</si>
  <si>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</si>
  <si>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</si>
  <si>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</si>
  <si>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</si>
  <si>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</si>
  <si>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</si>
  <si>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</si>
  <si>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</si>
  <si>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</si>
  <si>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</si>
  <si>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</si>
  <si>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</si>
  <si>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</si>
  <si>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</si>
  <si>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</si>
  <si>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</si>
  <si>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</si>
  <si>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</si>
  <si>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</si>
  <si>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</si>
  <si>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</si>
  <si>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</si>
  <si>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</si>
  <si>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</si>
  <si>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</si>
  <si>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</si>
  <si>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</si>
  <si>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</si>
  <si>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</si>
  <si>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</si>
  <si>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</si>
  <si>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</si>
  <si>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</si>
  <si>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</si>
  <si>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</si>
  <si>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</si>
  <si>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</si>
  <si>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</si>
  <si>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</si>
  <si>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</si>
  <si>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</si>
  <si>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</si>
  <si>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</si>
  <si>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</si>
  <si>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</si>
  <si>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</si>
  <si>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</si>
  <si>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</si>
  <si>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</si>
  <si>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</si>
  <si>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</si>
  <si>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</si>
  <si>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</si>
  <si>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</si>
  <si>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</si>
  <si>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</si>
  <si>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</si>
  <si>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</si>
  <si>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</si>
  <si>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</si>
  <si>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</si>
  <si>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</si>
  <si>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</si>
  <si>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</si>
  <si>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</si>
  <si>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</si>
  <si>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</si>
  <si>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</si>
  <si>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</si>
  <si>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</si>
  <si>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</si>
  <si>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</si>
  <si>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</si>
  <si>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</si>
  <si>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</si>
  <si>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</si>
  <si>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</si>
  <si>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</si>
  <si>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</si>
  <si>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</si>
  <si>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</si>
  <si>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</si>
  <si>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</si>
  <si>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</si>
  <si>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</si>
  <si>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</si>
  <si>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</si>
  <si>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</si>
  <si>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</si>
  <si>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</si>
  <si>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</si>
  <si>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</si>
  <si>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</si>
  <si>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</si>
  <si>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</si>
  <si>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</si>
  <si>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</si>
  <si>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</si>
  <si>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</si>
  <si>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</si>
  <si>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</si>
  <si>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</si>
  <si>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</si>
  <si>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</si>
  <si>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</si>
  <si>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</si>
  <si>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</si>
  <si>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</si>
  <si>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</si>
  <si>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</si>
  <si>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</si>
  <si>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</si>
  <si>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</si>
  <si>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</si>
  <si>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</si>
  <si>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</si>
  <si>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</si>
  <si>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</si>
  <si>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</si>
  <si>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</si>
  <si>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</si>
  <si>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</si>
  <si>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</si>
  <si>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</si>
  <si>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</si>
  <si>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</si>
  <si>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</si>
  <si>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</si>
  <si>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</si>
  <si>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</si>
  <si>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</si>
  <si>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</si>
  <si>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</si>
  <si>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</si>
  <si>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</si>
  <si>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</si>
  <si>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</si>
  <si>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</si>
  <si>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</si>
  <si>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</si>
  <si>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</si>
  <si>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</si>
  <si>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</si>
  <si>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</si>
  <si>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</si>
  <si>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</si>
  <si>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</si>
  <si>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</si>
  <si>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</si>
  <si>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</si>
  <si>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</si>
  <si>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</si>
  <si>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</si>
  <si>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</si>
  <si>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</si>
  <si>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</si>
  <si>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</si>
  <si>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</si>
  <si>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</si>
  <si>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</si>
  <si>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</si>
  <si>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</si>
  <si>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</si>
  <si>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</si>
  <si>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</si>
  <si>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</si>
  <si>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</si>
  <si>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</si>
  <si>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</si>
  <si>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</si>
  <si>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</si>
  <si>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</si>
  <si>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</si>
  <si>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</si>
  <si>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</si>
  <si>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</si>
  <si>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</si>
  <si>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</si>
  <si>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</si>
  <si>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</si>
  <si>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</si>
  <si>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</si>
  <si>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</si>
  <si>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</si>
  <si>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</si>
  <si>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</si>
  <si>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</si>
  <si>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</si>
  <si>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</si>
  <si>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</si>
  <si>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</si>
  <si>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</si>
  <si>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</si>
  <si>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</si>
  <si>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</si>
  <si>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</si>
  <si>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</si>
  <si>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</si>
  <si>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</si>
  <si>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</si>
  <si>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</si>
  <si>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</si>
  <si>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</si>
  <si>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</si>
  <si>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</si>
  <si>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</si>
  <si>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</si>
  <si>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</si>
  <si>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</si>
  <si>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</si>
  <si>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</si>
  <si>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</si>
  <si>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</si>
  <si>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</si>
  <si>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</si>
  <si>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</si>
  <si>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</si>
  <si>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</si>
  <si>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</si>
  <si>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</si>
  <si>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</si>
  <si>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</si>
  <si>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</si>
  <si>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</si>
  <si>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</si>
  <si>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</si>
  <si>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</si>
  <si>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</si>
  <si>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</si>
  <si>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</si>
  <si>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</si>
  <si>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</si>
  <si>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</si>
  <si>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</si>
  <si>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</si>
  <si>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</si>
  <si>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</si>
  <si>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</si>
  <si>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</si>
  <si>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</si>
  <si>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</si>
  <si>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</si>
  <si>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</si>
  <si>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</si>
  <si>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</si>
  <si>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</si>
  <si>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</si>
  <si>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</si>
  <si>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</si>
  <si>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</si>
  <si>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</si>
  <si>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</si>
  <si>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</si>
  <si>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</si>
  <si>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</si>
  <si>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</si>
  <si>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</si>
  <si>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</si>
  <si>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</si>
  <si>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</si>
  <si>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</si>
  <si>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</si>
  <si>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</si>
  <si>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</si>
  <si>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</si>
  <si>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</si>
  <si>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</si>
  <si>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</si>
  <si>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</si>
  <si>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</si>
  <si>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</si>
  <si>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</si>
  <si>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</si>
  <si>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</si>
  <si>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</si>
  <si>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</si>
  <si>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</si>
  <si>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</si>
  <si>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</si>
  <si>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</si>
  <si>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</si>
  <si>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</si>
  <si>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</si>
  <si>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</si>
  <si>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</si>
  <si>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</si>
  <si>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</si>
  <si>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</si>
  <si>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</si>
  <si>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</si>
  <si>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</si>
  <si>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</si>
  <si>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</si>
  <si>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</si>
  <si>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</si>
  <si>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</si>
  <si>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</si>
  <si>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</si>
  <si>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</si>
  <si>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</si>
  <si>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</si>
  <si>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</si>
  <si>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</si>
  <si>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</si>
  <si>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</si>
  <si>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</si>
  <si>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</si>
  <si>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</si>
  <si>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</si>
  <si>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</si>
  <si>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</si>
  <si>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</si>
  <si>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</si>
  <si>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</si>
  <si>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</si>
  <si>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</si>
  <si>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</si>
  <si>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</si>
  <si>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</si>
  <si>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</si>
  <si>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</si>
  <si>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</si>
  <si>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</si>
  <si>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</si>
  <si>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</si>
  <si>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</si>
  <si>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</si>
  <si>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</si>
  <si>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</si>
  <si>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</si>
  <si>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</si>
  <si>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</si>
  <si>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</si>
  <si>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</si>
  <si>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</si>
  <si>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</si>
  <si>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</si>
  <si>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</si>
  <si>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</si>
  <si>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</si>
  <si>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</si>
  <si>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</si>
  <si>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</si>
  <si>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</si>
  <si>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</si>
  <si>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</si>
  <si>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</si>
  <si>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</si>
  <si>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</si>
  <si>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</si>
  <si>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</si>
  <si>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</si>
  <si>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</si>
  <si>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</si>
  <si>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</si>
  <si>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</si>
  <si>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</si>
  <si>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</si>
  <si>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</si>
  <si>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</si>
  <si>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</si>
  <si>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</si>
  <si>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</si>
  <si>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</si>
  <si>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</si>
  <si>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</si>
  <si>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</si>
  <si>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</si>
  <si>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</si>
  <si>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</si>
  <si>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</si>
  <si>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</si>
  <si>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</si>
  <si>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</si>
  <si>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</si>
  <si>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</si>
  <si>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</si>
  <si>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</si>
  <si>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</si>
  <si>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</si>
  <si>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</si>
  <si>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</si>
  <si>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</si>
  <si>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</si>
  <si>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</si>
  <si>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</si>
  <si>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</si>
  <si>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</si>
  <si>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</si>
  <si>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</si>
  <si>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</si>
  <si>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</si>
  <si>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</si>
  <si>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</si>
  <si>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</si>
  <si>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</si>
  <si>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</si>
  <si>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</si>
  <si>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</si>
  <si>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</si>
  <si>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</si>
  <si>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</si>
  <si>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</si>
  <si>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</si>
  <si>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</si>
  <si>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</si>
  <si>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</si>
  <si>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</si>
  <si>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</si>
  <si>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</si>
  <si>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</si>
  <si>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</si>
  <si>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</si>
  <si>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</si>
  <si>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</si>
  <si>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</si>
  <si>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</si>
  <si>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</si>
  <si>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</si>
  <si>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</si>
  <si>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</si>
  <si>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</si>
  <si>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</si>
  <si>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</si>
  <si>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</si>
  <si>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</si>
  <si>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</si>
  <si>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</si>
  <si>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</si>
  <si>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</si>
  <si>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</si>
  <si>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</si>
  <si>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</si>
  <si>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</si>
  <si>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</si>
  <si>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</si>
  <si>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</si>
  <si>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</si>
  <si>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</si>
  <si>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</si>
  <si>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</si>
  <si>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</si>
  <si>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</si>
  <si>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</si>
  <si>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</si>
  <si>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</si>
  <si>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</si>
  <si>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</si>
  <si>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</si>
  <si>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</si>
  <si>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</si>
  <si>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</si>
  <si>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</si>
  <si>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</si>
  <si>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</si>
  <si>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</si>
  <si>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</si>
  <si>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</si>
  <si>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</si>
  <si>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</si>
  <si>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</si>
  <si>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</si>
  <si>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</si>
  <si>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</si>
  <si>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</si>
  <si>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</si>
  <si>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</si>
  <si>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</si>
  <si>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</si>
  <si>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</si>
  <si>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</si>
  <si>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</si>
  <si>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</si>
  <si>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</si>
  <si>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</si>
  <si>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</si>
  <si>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</si>
  <si>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</si>
  <si>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</si>
  <si>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</si>
  <si>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</si>
  <si>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</si>
  <si>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</si>
  <si>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</si>
  <si>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</si>
  <si>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</si>
  <si>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</si>
  <si>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</si>
  <si>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</si>
  <si>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</si>
  <si>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</si>
  <si>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</si>
  <si>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</si>
  <si>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</si>
  <si>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</si>
  <si>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</si>
  <si>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</si>
  <si>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</si>
  <si>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</si>
  <si>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</si>
  <si>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</si>
  <si>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</si>
  <si>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</si>
  <si>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</si>
  <si>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</si>
  <si>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</si>
  <si>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</si>
  <si>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</si>
  <si>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</si>
  <si>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</si>
  <si>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</si>
  <si>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</si>
  <si>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</si>
  <si>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</si>
  <si>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</si>
  <si>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</si>
  <si>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</si>
  <si>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</si>
  <si>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</si>
  <si>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</si>
  <si>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</si>
  <si>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</si>
  <si>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</si>
  <si>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</si>
  <si>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</si>
  <si>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</si>
  <si>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</si>
  <si>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</si>
  <si>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</si>
  <si>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</si>
  <si>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</si>
  <si>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</si>
  <si>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</si>
  <si>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</si>
  <si>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</si>
  <si>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</si>
  <si>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</si>
  <si>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</si>
  <si>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</si>
  <si>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</si>
  <si>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</si>
  <si>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</si>
  <si>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</si>
  <si>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</si>
  <si>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</si>
  <si>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</si>
  <si>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</si>
  <si>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</si>
  <si>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</si>
  <si>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</si>
  <si>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</si>
  <si>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</si>
  <si>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</si>
  <si>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</si>
  <si>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</si>
  <si>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</si>
  <si>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</si>
  <si>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</si>
  <si>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</si>
  <si>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</si>
  <si>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</si>
  <si>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</si>
  <si>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</si>
  <si>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</si>
  <si>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</si>
  <si>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</si>
  <si>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</si>
  <si>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</si>
  <si>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</si>
  <si>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</si>
  <si>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</si>
  <si>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</si>
  <si>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</si>
  <si>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</si>
  <si>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</si>
  <si>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</si>
  <si>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</si>
  <si>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</si>
  <si>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</si>
  <si>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</si>
  <si>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</si>
  <si>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</si>
  <si>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</si>
  <si>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</si>
  <si>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</si>
  <si>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</si>
  <si>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</si>
  <si>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</si>
  <si>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</si>
  <si>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</si>
  <si>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</si>
  <si>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</si>
  <si>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</si>
  <si>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</si>
  <si>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</si>
  <si>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</si>
  <si>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</si>
  <si>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</si>
  <si>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</si>
  <si>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</si>
  <si>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</si>
  <si>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</si>
  <si>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</si>
  <si>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</si>
  <si>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</si>
  <si>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</si>
  <si>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</si>
  <si>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</si>
  <si>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</si>
  <si>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</si>
  <si>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</si>
  <si>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</si>
  <si>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</si>
  <si>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</si>
  <si>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</si>
  <si>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</si>
  <si>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</si>
  <si>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</si>
  <si>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</si>
  <si>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</si>
  <si>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</si>
  <si>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</si>
  <si>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</si>
  <si>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</si>
  <si>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</si>
  <si>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</si>
  <si>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</si>
  <si>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</si>
  <si>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</si>
  <si>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</si>
  <si>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</si>
  <si>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</si>
  <si>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</si>
  <si>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</si>
  <si>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</si>
  <si>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</si>
  <si>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</si>
  <si>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</si>
  <si>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</si>
  <si>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</si>
  <si>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</si>
  <si>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</si>
  <si>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</si>
  <si>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</si>
  <si>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</si>
  <si>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</si>
  <si>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</si>
  <si>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</si>
  <si>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</si>
  <si>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</si>
  <si>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</si>
  <si>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</si>
  <si>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</si>
  <si>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</si>
  <si>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</si>
  <si>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</si>
  <si>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</si>
  <si>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</si>
  <si>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</si>
  <si>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</si>
  <si>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</si>
  <si>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</si>
  <si>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</si>
  <si>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</si>
  <si>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</si>
  <si>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</si>
  <si>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</si>
  <si>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</si>
  <si>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</si>
  <si>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</si>
  <si>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</si>
  <si>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</si>
  <si>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</si>
  <si>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</si>
  <si>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</si>
  <si>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</si>
  <si>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</si>
  <si>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</si>
  <si>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</si>
  <si>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</si>
  <si>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</si>
  <si>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</si>
  <si>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</si>
  <si>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</si>
  <si>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</si>
  <si>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</si>
  <si>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</si>
  <si>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</si>
  <si>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</si>
  <si>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</si>
  <si>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</si>
  <si>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</si>
  <si>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</si>
  <si>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</si>
  <si>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</si>
  <si>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</si>
  <si>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</si>
  <si>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</si>
  <si>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</si>
  <si>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</si>
  <si>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</si>
  <si>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</si>
  <si>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</si>
  <si>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</si>
  <si>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</si>
  <si>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</si>
  <si>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</si>
  <si>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</si>
  <si>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</si>
  <si>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</si>
  <si>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</si>
  <si>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</si>
  <si>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</si>
  <si>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</si>
  <si>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</si>
  <si>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</si>
  <si>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</si>
  <si>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</si>
  <si>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</si>
  <si>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</si>
  <si>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</si>
  <si>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</si>
  <si>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</si>
  <si>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</si>
  <si>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</si>
  <si>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</si>
  <si>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</si>
  <si>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</si>
  <si>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</si>
  <si>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</si>
  <si>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</si>
  <si>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</si>
  <si>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</si>
  <si>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</si>
  <si>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</si>
  <si>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</si>
  <si>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</si>
  <si>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</si>
  <si>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</si>
  <si>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</si>
  <si>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</si>
  <si>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</si>
  <si>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</si>
  <si>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</si>
  <si>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</si>
  <si>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</si>
  <si>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</si>
  <si>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</si>
  <si>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</si>
  <si>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</si>
  <si>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</si>
  <si>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</si>
  <si>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</si>
  <si>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</si>
  <si>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</si>
  <si>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</si>
  <si>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</si>
  <si>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</si>
  <si>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</si>
  <si>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</si>
  <si>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</si>
  <si>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</si>
  <si>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</si>
  <si>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</si>
  <si>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</si>
  <si>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</si>
  <si>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</si>
  <si>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</si>
  <si>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</si>
  <si>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</si>
  <si>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</si>
  <si>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</si>
  <si>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</si>
  <si>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</si>
  <si>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</si>
  <si>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</si>
  <si>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</si>
  <si>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</si>
  <si>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</si>
  <si>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</si>
  <si>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</si>
  <si>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</si>
  <si>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</si>
  <si>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</si>
  <si>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</si>
  <si>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</si>
  <si>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</si>
  <si>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</si>
  <si>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</si>
  <si>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</si>
  <si>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</si>
  <si>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</si>
  <si>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</si>
  <si>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</si>
  <si>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</si>
  <si>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</si>
  <si>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</si>
  <si>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</si>
  <si>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</si>
  <si>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</si>
  <si>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</si>
  <si>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</si>
  <si>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</si>
  <si>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</si>
  <si>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</si>
  <si>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</si>
  <si>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</si>
  <si>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</si>
  <si>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</si>
  <si>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</si>
  <si>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</si>
  <si>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</si>
  <si>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</si>
  <si>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</si>
  <si>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</si>
  <si>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</si>
  <si>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</si>
  <si>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</si>
  <si>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</si>
  <si>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</si>
  <si>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</si>
  <si>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</si>
  <si>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</si>
  <si>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</si>
  <si>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</si>
  <si>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</si>
  <si>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</si>
  <si>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</si>
  <si>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</si>
  <si>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</si>
  <si>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</si>
  <si>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</si>
  <si>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</si>
  <si>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</si>
  <si>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</si>
  <si>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</si>
  <si>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</si>
  <si>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</si>
  <si>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</si>
  <si>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</si>
  <si>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</si>
  <si>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</si>
  <si>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</si>
  <si>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</si>
  <si>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</si>
  <si>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</si>
  <si>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</si>
  <si>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</si>
  <si>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</si>
  <si>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</si>
  <si>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</si>
  <si>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</si>
  <si>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</si>
  <si>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</si>
  <si>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</si>
  <si>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</si>
  <si>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</si>
  <si>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</si>
  <si>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</si>
  <si>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</si>
  <si>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</si>
  <si>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</si>
  <si>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</si>
  <si>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</si>
  <si>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</si>
  <si>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</si>
  <si>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</si>
  <si>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</si>
  <si>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</si>
  <si>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</si>
  <si>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</si>
  <si>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</si>
  <si>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</si>
  <si>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</si>
  <si>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</si>
  <si>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</si>
  <si>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</si>
  <si>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</si>
  <si>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</si>
  <si>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</si>
  <si>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</si>
  <si>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</si>
  <si>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</si>
  <si>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</si>
  <si>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</si>
  <si>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</si>
  <si>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</si>
  <si>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</si>
  <si>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</si>
  <si>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</si>
  <si>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</si>
  <si>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</si>
  <si>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</si>
  <si>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</si>
  <si>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</si>
  <si>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</si>
  <si>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</si>
  <si>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</si>
  <si>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</si>
  <si>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</si>
  <si>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</si>
  <si>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</si>
  <si>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</si>
  <si>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</si>
  <si>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</si>
  <si>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</si>
  <si>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</si>
  <si>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</si>
  <si>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</si>
  <si>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</si>
  <si>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</si>
  <si>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</si>
  <si>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</si>
  <si>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</si>
  <si>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</si>
  <si>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</si>
  <si>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</si>
  <si>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</si>
  <si>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</si>
  <si>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</si>
  <si>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</si>
  <si>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</si>
  <si>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</si>
  <si>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</si>
  <si>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</si>
  <si>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</si>
  <si>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</si>
  <si>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</si>
  <si>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</si>
  <si>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</si>
  <si>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</si>
  <si>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</si>
  <si>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</si>
  <si>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</si>
  <si>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</si>
  <si>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</si>
  <si>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</si>
  <si>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</si>
  <si>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</si>
  <si>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</si>
  <si>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</si>
  <si>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</si>
  <si>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</si>
  <si>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</si>
  <si>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</si>
  <si>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</si>
  <si>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</si>
  <si>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</si>
  <si>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</si>
  <si>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</si>
  <si>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</si>
  <si>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</si>
  <si>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</si>
  <si>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</si>
  <si>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</si>
  <si>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</si>
  <si>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</si>
  <si>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</si>
  <si>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</si>
  <si>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</si>
  <si>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</si>
  <si>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</si>
  <si>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</si>
  <si>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</si>
  <si>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</si>
  <si>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</si>
  <si>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</si>
  <si>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</si>
  <si>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</si>
  <si>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</si>
  <si>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</si>
  <si>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</si>
  <si>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</si>
  <si>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</si>
  <si>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</si>
  <si>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</si>
  <si>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</si>
  <si>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</si>
  <si>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</si>
  <si>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</si>
  <si>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</si>
  <si>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</si>
  <si>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</si>
  <si>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</si>
  <si>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</si>
  <si>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</si>
  <si>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</si>
  <si>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</si>
  <si>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</si>
  <si>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</si>
  <si>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</si>
  <si>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</si>
  <si>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</si>
  <si>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</si>
  <si>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</si>
  <si>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</si>
  <si>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</si>
  <si>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</si>
  <si>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</si>
  <si>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</si>
  <si>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</si>
  <si>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</si>
  <si>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</si>
  <si>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</si>
  <si>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</si>
  <si>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</si>
  <si>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</si>
  <si>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</si>
  <si>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</si>
  <si>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</si>
  <si>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</si>
  <si>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</si>
  <si>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</si>
  <si>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</si>
  <si>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</si>
  <si>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</si>
  <si>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</si>
  <si>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</si>
  <si>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</si>
  <si>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</si>
  <si>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</si>
  <si>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</si>
  <si>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</si>
  <si>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</si>
  <si>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</si>
  <si>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</si>
  <si>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</si>
  <si>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</si>
  <si>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</si>
  <si>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</si>
  <si>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</si>
  <si>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</si>
  <si>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</si>
  <si>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</si>
  <si>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</si>
  <si>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</si>
  <si>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</si>
  <si>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</si>
  <si>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</si>
  <si>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</si>
  <si>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</si>
  <si>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</si>
  <si>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</si>
  <si>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</si>
  <si>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</si>
  <si>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</si>
  <si>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</si>
  <si>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</si>
  <si>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</si>
  <si>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</si>
  <si>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</si>
  <si>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</si>
  <si>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</si>
  <si>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</si>
  <si>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</si>
  <si>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</si>
  <si>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</si>
  <si>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</si>
  <si>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</si>
  <si>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</si>
  <si>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</si>
  <si>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</si>
  <si>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</si>
  <si>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</si>
  <si>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</si>
  <si>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</si>
  <si>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</si>
  <si>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</si>
  <si>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</si>
  <si>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</si>
  <si>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</si>
  <si>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</si>
  <si>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</si>
  <si>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</si>
  <si>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</si>
  <si>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</si>
  <si>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</si>
  <si>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</si>
  <si>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</si>
  <si>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</si>
  <si>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</si>
  <si>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</si>
  <si>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</si>
  <si>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</si>
  <si>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</si>
  <si>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</si>
  <si>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</si>
  <si>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</si>
  <si>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</si>
  <si>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</si>
  <si>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</si>
  <si>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</si>
  <si>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</si>
  <si>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</si>
  <si>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</si>
  <si>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</si>
  <si>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</si>
  <si>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</si>
  <si>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</si>
  <si>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</si>
  <si>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</si>
  <si>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</si>
  <si>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</si>
  <si>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</si>
  <si>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</si>
  <si>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</si>
  <si>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</si>
  <si>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</si>
  <si>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</si>
  <si>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</si>
  <si>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</si>
  <si>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</si>
  <si>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</si>
  <si>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</si>
  <si>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</si>
  <si>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</si>
  <si>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</si>
  <si>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</si>
  <si>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</si>
  <si>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</si>
  <si>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</si>
  <si>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</si>
  <si>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</si>
  <si>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</si>
  <si>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</si>
  <si>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</si>
  <si>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</si>
  <si>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</si>
  <si>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</si>
  <si>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</si>
  <si>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</si>
  <si>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</si>
  <si>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</si>
  <si>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</si>
  <si>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</si>
  <si>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</si>
  <si>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</si>
  <si>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</si>
  <si>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</si>
  <si>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</si>
  <si>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</si>
  <si>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</si>
  <si>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</si>
  <si>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</si>
  <si>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</si>
  <si>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</si>
  <si>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</si>
  <si>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</si>
  <si>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</si>
  <si>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</si>
  <si>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</si>
  <si>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</si>
  <si>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</si>
  <si>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</si>
  <si>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</si>
  <si>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</si>
  <si>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</si>
  <si>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</si>
  <si>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</si>
  <si>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</si>
  <si>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</si>
  <si>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</si>
  <si>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</si>
  <si>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</si>
  <si>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</si>
  <si>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</si>
  <si>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</si>
  <si>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</si>
  <si>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</si>
  <si>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</si>
  <si>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</si>
  <si>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</si>
  <si>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</si>
  <si>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</si>
  <si>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</si>
  <si>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</si>
  <si>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</si>
  <si>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</si>
  <si>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</si>
  <si>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</si>
  <si>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</si>
  <si>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</si>
  <si>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</si>
  <si>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</si>
  <si>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</si>
  <si>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</si>
  <si>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</si>
  <si>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</si>
  <si>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</si>
  <si>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</si>
  <si>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</si>
  <si>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</si>
  <si>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</si>
  <si>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</si>
  <si>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</si>
  <si>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</si>
  <si>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</si>
  <si>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</si>
  <si>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</si>
  <si>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</si>
  <si>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</si>
  <si>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</si>
  <si>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</si>
  <si>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</si>
  <si>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</si>
  <si>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</si>
  <si>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</si>
  <si>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</si>
  <si>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</si>
  <si>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</si>
  <si>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</si>
  <si>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</si>
  <si>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</si>
  <si>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</si>
  <si>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</si>
  <si>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</si>
  <si>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</si>
  <si>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</si>
  <si>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</si>
  <si>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</si>
  <si>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</si>
  <si>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</si>
  <si>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</si>
  <si>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</si>
  <si>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</si>
  <si>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</si>
  <si>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</si>
  <si>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</si>
  <si>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</si>
  <si>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</si>
  <si>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</si>
  <si>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</si>
  <si>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</si>
  <si>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</si>
  <si>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</si>
  <si>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</si>
  <si>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</si>
  <si>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</si>
  <si>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</si>
  <si>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</si>
  <si>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</si>
  <si>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</si>
  <si>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</si>
  <si>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</si>
  <si>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</si>
  <si>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</si>
  <si>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</si>
  <si>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</si>
  <si>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</si>
  <si>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</si>
  <si>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</si>
  <si>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</si>
  <si>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</si>
  <si>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</si>
  <si>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</si>
  <si>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</si>
  <si>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</si>
  <si>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</si>
  <si>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</si>
  <si>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</si>
  <si>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</si>
  <si>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</si>
  <si>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</si>
  <si>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</si>
  <si>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</si>
  <si>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</si>
  <si>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</si>
  <si>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</si>
  <si>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</si>
  <si>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</si>
  <si>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</si>
  <si>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</si>
  <si>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</si>
  <si>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</si>
  <si>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</si>
  <si>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</si>
  <si>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</si>
  <si>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</si>
  <si>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</si>
  <si>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</si>
  <si>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</si>
  <si>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</si>
  <si>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</si>
  <si>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</si>
  <si>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</si>
  <si>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</si>
  <si>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</si>
  <si>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</si>
  <si>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</si>
  <si>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</si>
  <si>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</si>
  <si>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</si>
  <si>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</si>
  <si>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</si>
  <si>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</si>
  <si>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</si>
  <si>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</si>
  <si>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</si>
  <si>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</si>
  <si>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</si>
  <si>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</si>
  <si>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</si>
  <si>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</si>
  <si>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</si>
  <si>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</si>
  <si>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</si>
  <si>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</si>
  <si>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</si>
  <si>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</si>
  <si>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</si>
  <si>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</si>
  <si>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</si>
  <si>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</si>
  <si>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</si>
  <si>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</si>
  <si>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</si>
  <si>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</si>
  <si>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</si>
  <si>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</si>
  <si>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</si>
  <si>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</si>
  <si>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</si>
  <si>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</si>
  <si>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</si>
  <si>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</si>
  <si>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</si>
  <si>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</si>
  <si>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</si>
  <si>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</si>
  <si>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</si>
  <si>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</si>
  <si>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</si>
  <si>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</si>
  <si>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</si>
  <si>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</si>
  <si>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</si>
  <si>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</si>
  <si>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</si>
  <si>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</si>
  <si>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</si>
  <si>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</si>
  <si>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</si>
  <si>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</si>
  <si>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</si>
  <si>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</si>
  <si>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</si>
  <si>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</si>
  <si>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</si>
  <si>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</si>
  <si>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</si>
  <si>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</si>
  <si>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</si>
  <si>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</si>
  <si>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</si>
  <si>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</si>
  <si>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</si>
  <si>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</si>
  <si>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</si>
  <si>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</si>
  <si>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</si>
  <si>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</si>
  <si>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</si>
  <si>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</si>
  <si>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</si>
  <si>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</si>
  <si>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</si>
  <si>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</si>
  <si>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</si>
  <si>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</si>
  <si>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</si>
  <si>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</si>
  <si>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</si>
  <si>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</si>
  <si>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</si>
  <si>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</si>
  <si>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</si>
  <si>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</si>
  <si>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</si>
  <si>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</si>
  <si>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</si>
  <si>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</si>
  <si>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</si>
  <si>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</si>
  <si>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</si>
  <si>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</si>
  <si>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</si>
  <si>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</si>
  <si>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</si>
  <si>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</si>
  <si>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</si>
  <si>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</si>
  <si>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</si>
  <si>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</si>
  <si>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</si>
  <si>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</si>
  <si>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</si>
  <si>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</si>
  <si>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</si>
  <si>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</si>
  <si>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</si>
  <si>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</si>
  <si>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</si>
  <si>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</si>
  <si>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</si>
  <si>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</si>
  <si>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</si>
  <si>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</si>
  <si>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</si>
  <si>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</si>
  <si>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</si>
  <si>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</si>
  <si>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</si>
  <si>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</si>
  <si>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</si>
  <si>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</si>
  <si>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</si>
  <si>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</si>
  <si>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</si>
  <si>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</si>
  <si>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</si>
  <si>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</si>
  <si>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</si>
  <si>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</si>
  <si>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</si>
  <si>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</si>
  <si>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</si>
  <si>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</si>
  <si>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</si>
  <si>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</si>
  <si>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</si>
  <si>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</si>
  <si>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</si>
  <si>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</si>
  <si>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</si>
  <si>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</si>
  <si>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</si>
  <si>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</si>
  <si>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</si>
  <si>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</si>
  <si>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</si>
  <si>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</si>
  <si>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</si>
  <si>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</si>
  <si>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</si>
  <si>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</si>
  <si>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</si>
  <si>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</si>
  <si>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</si>
  <si>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</si>
  <si>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</si>
  <si>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</si>
  <si>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</si>
  <si>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</si>
  <si>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</si>
  <si>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</si>
  <si>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</si>
  <si>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</si>
  <si>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</si>
  <si>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</si>
  <si>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</si>
  <si>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</si>
  <si>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</si>
  <si>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</si>
  <si>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</si>
  <si>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</si>
  <si>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</si>
  <si>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</si>
  <si>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</si>
  <si>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</si>
  <si>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</si>
  <si>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</si>
  <si>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</si>
  <si>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</si>
  <si>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</si>
  <si>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</si>
  <si>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</si>
  <si>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</si>
  <si>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</si>
  <si>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</si>
  <si>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</si>
  <si>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</si>
  <si>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</si>
  <si>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</si>
  <si>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</si>
  <si>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</si>
  <si>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</si>
  <si>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</si>
  <si>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</si>
  <si>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</si>
  <si>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</si>
  <si>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</si>
  <si>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</si>
  <si>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</si>
  <si>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</si>
  <si>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</si>
  <si>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</si>
  <si>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</si>
  <si>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</si>
  <si>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</si>
  <si>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</si>
  <si>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</si>
  <si>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</si>
  <si>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</si>
  <si>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</si>
  <si>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</si>
  <si>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</si>
  <si>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</si>
  <si>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</si>
  <si>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</si>
  <si>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</si>
  <si>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</si>
  <si>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</si>
  <si>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</si>
  <si>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</si>
  <si>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</si>
  <si>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</si>
  <si>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</si>
  <si>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</si>
  <si>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</si>
  <si>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</si>
  <si>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</si>
  <si>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</si>
  <si>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</si>
  <si>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</si>
  <si>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</si>
  <si>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</si>
  <si>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</si>
  <si>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</si>
  <si>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</si>
  <si>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</si>
  <si>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</si>
  <si>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</si>
  <si>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</si>
  <si>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</si>
  <si>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</si>
  <si>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</si>
  <si>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</si>
  <si>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</si>
  <si>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</si>
  <si>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</si>
  <si>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</si>
  <si>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</si>
  <si>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</si>
  <si>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</si>
  <si>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</si>
  <si>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</si>
  <si>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</si>
  <si>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</si>
  <si>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</si>
  <si>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</si>
  <si>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</si>
  <si>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</si>
  <si>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</si>
  <si>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</si>
  <si>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</si>
  <si>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</si>
  <si>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</si>
  <si>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</si>
  <si>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</si>
  <si>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</si>
  <si>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</si>
  <si>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</si>
  <si>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</si>
  <si>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</si>
  <si>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</si>
  <si>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</si>
  <si>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</si>
  <si>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</si>
  <si>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</si>
  <si>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</si>
  <si>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</si>
  <si>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</si>
  <si>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</si>
  <si>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</si>
  <si>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</si>
  <si>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</si>
  <si>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</si>
  <si>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</si>
  <si>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</si>
  <si>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</si>
  <si>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</si>
  <si>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</si>
  <si>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</si>
  <si>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</si>
  <si>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</si>
  <si>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</si>
  <si>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</si>
  <si>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</si>
  <si>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</si>
  <si>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</si>
  <si>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</si>
  <si>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</si>
  <si>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</si>
  <si>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</si>
  <si>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</si>
  <si>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</si>
  <si>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</si>
  <si>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</si>
  <si>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</si>
  <si>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</si>
  <si>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</si>
  <si>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</si>
  <si>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</si>
  <si>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</si>
  <si>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</si>
  <si>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</si>
  <si>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</si>
  <si>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</si>
  <si>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</si>
  <si>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</si>
  <si>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</si>
  <si>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</si>
  <si>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</si>
  <si>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</si>
  <si>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</si>
  <si>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</si>
  <si>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</si>
  <si>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</si>
  <si>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</si>
  <si>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</si>
  <si>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</si>
  <si>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</si>
  <si>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</si>
  <si>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</si>
  <si>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</si>
  <si>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</si>
  <si>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</si>
  <si>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</si>
  <si>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</si>
  <si>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</si>
  <si>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</si>
  <si>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</si>
  <si>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</si>
  <si>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</si>
  <si>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</si>
  <si>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</si>
  <si>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</si>
  <si>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</si>
  <si>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</si>
  <si>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</si>
  <si>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</si>
  <si>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</si>
  <si>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</si>
  <si>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</si>
  <si>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</si>
  <si>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</si>
  <si>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</si>
  <si>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</si>
  <si>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</si>
  <si>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</si>
  <si>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</si>
  <si>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</si>
  <si>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</si>
  <si>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</si>
  <si>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</si>
  <si>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</si>
  <si>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</si>
  <si>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</si>
  <si>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</si>
  <si>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</si>
  <si>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</si>
  <si>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</si>
  <si>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</si>
  <si>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</si>
  <si>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</si>
  <si>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</si>
  <si>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</si>
  <si>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</si>
  <si>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</si>
  <si>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</si>
  <si>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</si>
  <si>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</si>
  <si>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</si>
  <si>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</si>
  <si>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</si>
  <si>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</si>
  <si>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</si>
  <si>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</si>
  <si>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</si>
  <si>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</si>
  <si>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</si>
  <si>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</si>
  <si>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</si>
  <si>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</si>
  <si>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</si>
  <si>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</si>
  <si>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</si>
  <si>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</si>
  <si>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</si>
  <si>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</si>
  <si>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</si>
  <si>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</si>
  <si>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</si>
  <si>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</si>
  <si>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</si>
  <si>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</si>
  <si>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</si>
  <si>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</si>
  <si>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</si>
  <si>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</si>
  <si>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</si>
  <si>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</si>
  <si>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</si>
  <si>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</si>
  <si>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</si>
  <si>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</si>
  <si>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</si>
  <si>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</si>
  <si>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</si>
  <si>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</si>
  <si>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</si>
  <si>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</si>
  <si>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</si>
  <si>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</si>
  <si>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</si>
  <si>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</si>
  <si>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</si>
  <si>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</si>
  <si>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</si>
  <si>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</si>
  <si>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</si>
  <si>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</si>
  <si>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</si>
  <si>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</si>
  <si>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</si>
  <si>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</si>
  <si>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</si>
  <si>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</si>
  <si>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</si>
  <si>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</si>
  <si>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</si>
  <si>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</si>
  <si>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</si>
  <si>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</si>
  <si>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</si>
  <si>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</si>
  <si>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</si>
  <si>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</si>
  <si>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</si>
  <si>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</si>
  <si>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</si>
  <si>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</si>
  <si>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</si>
  <si>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</si>
  <si>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</si>
  <si>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</si>
  <si>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</si>
  <si>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</si>
  <si>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</si>
  <si>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</si>
  <si>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</si>
  <si>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</si>
  <si>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</si>
  <si>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</si>
  <si>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</si>
  <si>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</si>
  <si>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</si>
  <si>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</si>
  <si>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</si>
  <si>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</si>
  <si>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</si>
  <si>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</si>
  <si>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</si>
  <si>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</si>
  <si>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</si>
  <si>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</si>
  <si>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</si>
  <si>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</si>
  <si>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</si>
  <si>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</si>
  <si>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</si>
  <si>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</si>
  <si>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</si>
  <si>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</si>
  <si>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</si>
  <si>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</si>
  <si>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</si>
  <si>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</si>
  <si>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</si>
  <si>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</si>
  <si>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</si>
  <si>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</si>
  <si>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</si>
  <si>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</si>
  <si>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</si>
  <si>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</si>
  <si>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</si>
  <si>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</si>
  <si>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</si>
  <si>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</si>
  <si>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</si>
  <si>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</si>
  <si>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</si>
  <si>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</si>
  <si>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</si>
  <si>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</si>
  <si>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</si>
  <si>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</si>
  <si>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</si>
  <si>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</si>
  <si>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</si>
  <si>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</si>
  <si>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</si>
  <si>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</si>
  <si>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</si>
  <si>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</si>
  <si>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</si>
  <si>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</si>
  <si>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</si>
  <si>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</si>
  <si>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</si>
  <si>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</si>
  <si>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</si>
  <si>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</si>
  <si>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</si>
  <si>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</si>
  <si>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</si>
  <si>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</si>
  <si>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</si>
  <si>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</si>
  <si>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</si>
  <si>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</si>
  <si>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</si>
  <si>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</si>
  <si>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</si>
  <si>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</si>
  <si>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</si>
  <si>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</si>
  <si>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</si>
  <si>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</si>
  <si>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</si>
  <si>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</si>
  <si>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</si>
  <si>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</si>
  <si>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</si>
  <si>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</si>
  <si>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</si>
  <si>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</si>
  <si>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</si>
  <si>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</si>
  <si>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</si>
  <si>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</si>
  <si>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</si>
  <si>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</si>
  <si>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</si>
  <si>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</si>
  <si>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</si>
  <si>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</si>
  <si>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</si>
  <si>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</si>
  <si>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</si>
  <si>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</si>
  <si>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</si>
  <si>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</si>
  <si>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</si>
  <si>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</si>
  <si>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</si>
  <si>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</si>
  <si>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</si>
  <si>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</si>
  <si>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</si>
  <si>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</si>
  <si>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</si>
  <si>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</si>
  <si>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</si>
  <si>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</si>
  <si>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</si>
  <si>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</si>
  <si>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</si>
  <si>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</si>
  <si>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</si>
  <si>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</si>
  <si>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</si>
  <si>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</si>
  <si>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</si>
  <si>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</si>
  <si>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</si>
  <si>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</si>
  <si>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</si>
  <si>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</si>
  <si>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</si>
  <si>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</si>
  <si>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</si>
  <si>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</si>
  <si>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</si>
  <si>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</si>
  <si>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</si>
  <si>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</si>
  <si>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</si>
  <si>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</si>
  <si>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</si>
  <si>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</si>
  <si>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</si>
  <si>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</si>
  <si>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</si>
  <si>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</si>
  <si>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</si>
  <si>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</si>
  <si>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</si>
  <si>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</si>
  <si>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</si>
  <si>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</si>
  <si>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</si>
  <si>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</si>
  <si>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</si>
  <si>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</si>
  <si>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</si>
  <si>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</si>
  <si>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</si>
  <si>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</si>
  <si>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</si>
  <si>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</si>
  <si>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</si>
  <si>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</si>
  <si>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</si>
  <si>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</si>
  <si>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</si>
  <si>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</si>
  <si>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</si>
  <si>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</si>
  <si>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</si>
  <si>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</si>
  <si>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</si>
  <si>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</si>
  <si>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</si>
  <si>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</si>
  <si>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</si>
  <si>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</si>
  <si>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</si>
  <si>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</si>
  <si>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</si>
  <si>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</si>
  <si>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</si>
  <si>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</si>
  <si>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</si>
  <si>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</si>
  <si>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</si>
  <si>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</si>
  <si>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</si>
  <si>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</si>
  <si>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</si>
  <si>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</si>
  <si>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</si>
  <si>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</si>
  <si>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</si>
  <si>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</si>
  <si>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</si>
  <si>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</si>
  <si>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</si>
  <si>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</si>
  <si>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</si>
  <si>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</si>
  <si>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</si>
  <si>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</si>
  <si>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</si>
  <si>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</si>
  <si>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</si>
  <si>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</si>
  <si>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</si>
  <si>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</si>
  <si>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</si>
  <si>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</si>
  <si>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</si>
  <si>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</si>
  <si>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</si>
  <si>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</si>
  <si>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</si>
  <si>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</si>
  <si>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</si>
  <si>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</si>
  <si>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</si>
  <si>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</si>
  <si>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</si>
  <si>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</si>
  <si>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</si>
  <si>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</si>
  <si>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</si>
  <si>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</si>
  <si>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</si>
  <si>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</si>
  <si>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</si>
  <si>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</si>
  <si>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</si>
  <si>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</si>
  <si>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</si>
  <si>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</si>
  <si>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</si>
  <si>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</si>
  <si>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</si>
  <si>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</si>
  <si>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</si>
  <si>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</si>
  <si>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</si>
  <si>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</si>
  <si>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</si>
  <si>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</si>
  <si>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</si>
  <si>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</si>
  <si>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</si>
  <si>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</si>
  <si>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</si>
  <si>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</si>
  <si>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</si>
  <si>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</si>
  <si>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</si>
  <si>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</si>
  <si>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</si>
  <si>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</si>
  <si>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</si>
  <si>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</si>
  <si>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</si>
  <si>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</si>
  <si>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</si>
  <si>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</si>
  <si>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</si>
  <si>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</si>
  <si>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</si>
  <si>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</si>
  <si>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</si>
  <si>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</si>
  <si>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</si>
  <si>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</si>
  <si>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</si>
  <si>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</si>
  <si>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</si>
  <si>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</si>
  <si>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</si>
  <si>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</si>
  <si>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</si>
  <si>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</si>
  <si>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</si>
  <si>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</si>
  <si>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</si>
  <si>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</si>
  <si>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</si>
  <si>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</si>
  <si>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</si>
  <si>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</si>
  <si>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</si>
  <si>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</si>
  <si>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</si>
  <si>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</si>
  <si>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</si>
  <si>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</si>
  <si>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</si>
  <si>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</si>
  <si>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</si>
  <si>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</si>
  <si>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</si>
  <si>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</si>
  <si>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</si>
  <si>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</si>
  <si>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</si>
  <si>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</si>
  <si>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</si>
  <si>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</si>
  <si>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</si>
  <si>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</si>
  <si>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</si>
  <si>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</si>
  <si>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</si>
  <si>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</si>
  <si>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</si>
  <si>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</si>
  <si>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</si>
  <si>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</si>
  <si>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</si>
  <si>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</si>
  <si>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</si>
  <si>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</si>
  <si>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</si>
  <si>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</si>
  <si>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</si>
  <si>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</si>
  <si>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</si>
  <si>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</si>
  <si>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</si>
  <si>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</si>
  <si>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</si>
  <si>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</si>
  <si>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</si>
  <si>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</si>
  <si>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</si>
  <si>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</si>
  <si>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</si>
  <si>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</si>
  <si>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</si>
  <si>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</si>
  <si>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</si>
  <si>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</si>
  <si>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</si>
  <si>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</si>
  <si>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</si>
  <si>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</si>
  <si>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</si>
  <si>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</si>
  <si>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</si>
  <si>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</si>
  <si>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</si>
  <si>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</si>
  <si>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</si>
  <si>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</si>
  <si>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</si>
  <si>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</si>
  <si>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</si>
  <si>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</si>
  <si>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</si>
  <si>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</si>
  <si>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</si>
  <si>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</si>
  <si>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</si>
  <si>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</si>
  <si>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</si>
  <si>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</si>
  <si>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</si>
  <si>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</si>
  <si>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</si>
  <si>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</si>
  <si>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</si>
  <si>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</si>
  <si>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</si>
  <si>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</si>
  <si>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</si>
  <si>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</si>
  <si>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</si>
  <si>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</si>
  <si>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</si>
  <si>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</si>
  <si>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</si>
  <si>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</si>
  <si>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</si>
  <si>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</si>
  <si>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</si>
  <si>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</si>
  <si>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</si>
  <si>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</si>
  <si>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</si>
  <si>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</si>
  <si>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</si>
  <si>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</si>
  <si>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</si>
  <si>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</si>
  <si>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</si>
  <si>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</si>
  <si>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</si>
  <si>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</si>
  <si>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</si>
  <si>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</si>
  <si>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</si>
  <si>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</si>
  <si>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</si>
  <si>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</si>
  <si>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</si>
  <si>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</si>
  <si>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</si>
  <si>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</si>
  <si>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</si>
  <si>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</si>
  <si>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</si>
  <si>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</si>
  <si>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</si>
  <si>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</si>
  <si>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</si>
  <si>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</si>
  <si>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</si>
  <si>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</si>
  <si>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</si>
  <si>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</si>
  <si>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</si>
  <si>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</si>
  <si>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</si>
  <si>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</si>
  <si>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</si>
  <si>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</si>
  <si>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</si>
  <si>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</si>
  <si>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</si>
  <si>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</si>
  <si>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</si>
  <si>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</si>
  <si>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</si>
  <si>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</si>
  <si>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</si>
  <si>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</si>
  <si>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</si>
  <si>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</si>
  <si>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</si>
  <si>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</si>
  <si>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</si>
  <si>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</si>
  <si>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</si>
  <si>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</si>
  <si>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</si>
  <si>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</si>
  <si>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</si>
  <si>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</si>
  <si>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</si>
  <si>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</si>
  <si>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</si>
  <si>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</si>
  <si>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</si>
  <si>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</si>
  <si>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</si>
  <si>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</si>
  <si>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</si>
  <si>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</si>
  <si>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</si>
  <si>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</si>
  <si>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</si>
  <si>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</si>
  <si>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</si>
  <si>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</si>
  <si>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</si>
  <si>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</si>
  <si>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</si>
  <si>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</si>
  <si>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</si>
  <si>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</si>
  <si>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</si>
  <si>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</si>
  <si>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</si>
  <si>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</si>
  <si>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</si>
  <si>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</si>
  <si>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</si>
  <si>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</si>
  <si>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</si>
  <si>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</si>
  <si>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</si>
  <si>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</si>
  <si>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</si>
  <si>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</si>
  <si>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</si>
  <si>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</si>
  <si>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</si>
  <si>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</si>
  <si>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</si>
  <si>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</si>
  <si>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</si>
  <si>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</si>
  <si>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</si>
  <si>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</si>
  <si>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</si>
  <si>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</si>
  <si>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</si>
  <si>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</si>
  <si>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</si>
  <si>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</si>
  <si>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</si>
  <si>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</si>
  <si>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</si>
  <si>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</si>
  <si>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</si>
  <si>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</si>
  <si>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</si>
  <si>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</si>
  <si>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</si>
  <si>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</si>
  <si>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</si>
  <si>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</si>
  <si>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</si>
  <si>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</si>
  <si>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</si>
  <si>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</si>
  <si>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</si>
  <si>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</si>
  <si>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</si>
  <si>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</si>
  <si>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</si>
  <si>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</si>
  <si>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</si>
  <si>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</si>
  <si>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</si>
  <si>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</si>
  <si>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</si>
  <si>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</si>
  <si>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</si>
  <si>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</si>
  <si>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</si>
  <si>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</si>
  <si>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</si>
  <si>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</si>
  <si>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</si>
  <si>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</si>
  <si>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</si>
  <si>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</si>
  <si>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</si>
  <si>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</si>
  <si>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</si>
  <si>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</si>
  <si>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</si>
  <si>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</si>
  <si>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</si>
  <si>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</si>
  <si>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</si>
  <si>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</si>
  <si>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</si>
  <si>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</si>
  <si>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</si>
  <si>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</si>
  <si>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</si>
  <si>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</si>
  <si>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</si>
  <si>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</si>
  <si>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</si>
  <si>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</si>
  <si>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</si>
  <si>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</si>
  <si>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</si>
  <si>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</si>
  <si>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</si>
  <si>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</si>
  <si>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</si>
  <si>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</si>
  <si>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</si>
  <si>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</si>
  <si>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</si>
  <si>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</si>
  <si>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</si>
  <si>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</si>
  <si>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</si>
  <si>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</si>
  <si>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</si>
  <si>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</si>
  <si>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</si>
  <si>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</si>
  <si>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</si>
  <si>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</si>
  <si>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</si>
  <si>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</si>
  <si>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</si>
  <si>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</si>
  <si>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</si>
  <si>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</si>
  <si>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</si>
  <si>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</si>
  <si>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</si>
  <si>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</si>
  <si>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</si>
  <si>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</si>
  <si>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</si>
  <si>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</si>
  <si>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</si>
  <si>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</si>
  <si>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</si>
  <si>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</si>
  <si>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</si>
  <si>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</si>
  <si>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</si>
  <si>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</si>
  <si>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</si>
  <si>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</si>
  <si>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</si>
  <si>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</si>
  <si>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</si>
  <si>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</si>
  <si>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</si>
  <si>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</si>
  <si>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</si>
  <si>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</si>
  <si>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</si>
  <si>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</si>
  <si>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</si>
  <si>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</si>
  <si>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</si>
  <si>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</si>
  <si>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</si>
  <si>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</si>
  <si>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</si>
  <si>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</si>
  <si>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</si>
  <si>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</si>
  <si>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</si>
  <si>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</si>
  <si>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</si>
  <si>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</si>
  <si>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</si>
  <si>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</si>
  <si>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</si>
  <si>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</si>
  <si>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</si>
  <si>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</si>
  <si>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</si>
  <si>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</si>
  <si>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</si>
  <si>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</si>
  <si>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</si>
  <si>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</si>
  <si>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</si>
  <si>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</si>
  <si>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</si>
  <si>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</si>
  <si>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</si>
  <si>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</si>
  <si>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</si>
  <si>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</si>
  <si>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</si>
  <si>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</si>
  <si>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</si>
  <si>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</si>
  <si>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</si>
  <si>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</si>
  <si>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</si>
  <si>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</si>
  <si>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</si>
  <si>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</si>
  <si>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</si>
  <si>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</si>
  <si>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</si>
  <si>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</si>
  <si>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</si>
  <si>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</si>
  <si>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</si>
  <si>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</si>
  <si>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</si>
  <si>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</si>
  <si>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</si>
  <si>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</si>
  <si>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</si>
  <si>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</si>
  <si>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</si>
  <si>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</si>
  <si>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</si>
  <si>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</si>
  <si>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</si>
  <si>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</si>
  <si>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</si>
  <si>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</si>
  <si>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</si>
  <si>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</si>
  <si>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</si>
  <si>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</si>
  <si>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</si>
  <si>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</si>
  <si>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</si>
  <si>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</si>
  <si>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</si>
  <si>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</si>
  <si>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</si>
  <si>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</si>
  <si>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</si>
  <si>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</si>
  <si>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</si>
  <si>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</si>
  <si>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</si>
  <si>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</si>
  <si>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</si>
  <si>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</si>
  <si>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</si>
  <si>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</si>
  <si>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</si>
  <si>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</si>
  <si>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</si>
  <si>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</si>
  <si>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</si>
  <si>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</si>
  <si>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</si>
  <si>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</si>
  <si>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</si>
  <si>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</si>
  <si>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</si>
  <si>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</si>
  <si>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</si>
  <si>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</si>
  <si>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</si>
  <si>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</si>
  <si>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</si>
  <si>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</si>
  <si>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</si>
  <si>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</si>
  <si>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</si>
  <si>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</si>
  <si>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</si>
  <si>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</si>
  <si>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</si>
  <si>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</si>
  <si>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</si>
  <si>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</si>
  <si>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</si>
  <si>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</si>
  <si>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</si>
  <si>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</si>
  <si>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</si>
  <si>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</si>
  <si>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</si>
  <si>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</si>
  <si>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</si>
  <si>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</si>
  <si>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</si>
  <si>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</si>
  <si>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</si>
  <si>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</si>
  <si>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</si>
  <si>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</si>
  <si>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</si>
  <si>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</si>
  <si>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</si>
  <si>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</si>
  <si>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</si>
  <si>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</si>
  <si>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</si>
  <si>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</si>
  <si>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</si>
  <si>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</si>
  <si>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</si>
  <si>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</si>
  <si>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</si>
  <si>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</si>
  <si>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</si>
  <si>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</si>
  <si>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</si>
  <si>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</si>
  <si>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</si>
  <si>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</si>
  <si>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</si>
  <si>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</si>
  <si>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</si>
  <si>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</si>
  <si>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</si>
  <si>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</si>
  <si>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</si>
  <si>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</si>
  <si>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</si>
  <si>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</si>
  <si>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</si>
  <si>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</si>
  <si>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</si>
  <si>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</si>
  <si>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</si>
  <si>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</si>
  <si>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</si>
  <si>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</si>
  <si>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</si>
  <si>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</si>
  <si>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</si>
  <si>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</si>
  <si>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</si>
  <si>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</si>
  <si>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</si>
  <si>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</si>
  <si>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</si>
  <si>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</si>
  <si>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</si>
  <si>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</si>
  <si>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</si>
  <si>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</si>
  <si>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</si>
  <si>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</si>
  <si>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</si>
  <si>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</si>
  <si>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</si>
  <si>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</si>
  <si>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</si>
  <si>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</si>
  <si>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</si>
  <si>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</si>
  <si>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</si>
  <si>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</si>
  <si>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</si>
  <si>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</si>
  <si>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</si>
  <si>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</si>
  <si>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</si>
  <si>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</si>
  <si>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</si>
  <si>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</si>
  <si>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</si>
  <si>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</si>
  <si>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</si>
  <si>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</si>
  <si>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</si>
  <si>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</si>
  <si>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</si>
  <si>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</si>
  <si>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</si>
  <si>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</si>
  <si>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</si>
  <si>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</si>
  <si>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</si>
  <si>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</si>
  <si>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</si>
  <si>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</si>
  <si>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</si>
  <si>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</si>
  <si>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</si>
  <si>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</si>
  <si>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</si>
  <si>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</si>
  <si>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</si>
  <si>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</si>
  <si>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</si>
  <si>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</si>
  <si>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</si>
  <si>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</si>
  <si>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</si>
  <si>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</si>
  <si>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</si>
  <si>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</si>
  <si>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</si>
  <si>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</si>
  <si>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</si>
  <si>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</si>
  <si>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</si>
  <si>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</si>
  <si>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</si>
  <si>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</si>
  <si>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</si>
  <si>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</si>
  <si>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</si>
  <si>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</si>
  <si>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</si>
  <si>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</si>
  <si>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</si>
  <si>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</si>
  <si>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</si>
  <si>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</si>
  <si>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</si>
  <si>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</si>
  <si>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</si>
  <si>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</si>
  <si>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</si>
  <si>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</si>
  <si>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</si>
  <si>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</si>
  <si>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</si>
  <si>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</si>
  <si>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</si>
  <si>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</si>
  <si>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</si>
  <si>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</si>
  <si>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</si>
  <si>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</si>
  <si>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</si>
  <si>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</si>
  <si>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</si>
  <si>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</si>
  <si>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</si>
  <si>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</si>
  <si>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</si>
  <si>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</si>
  <si>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</si>
  <si>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</si>
  <si>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</si>
  <si>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</si>
  <si>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</si>
  <si>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</si>
  <si>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</si>
  <si>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</si>
  <si>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</si>
  <si>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</si>
  <si>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</si>
  <si>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</si>
  <si>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</si>
  <si>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</si>
  <si>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</si>
  <si>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</si>
  <si>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</si>
  <si>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</si>
  <si>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</si>
  <si>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</si>
  <si>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</si>
  <si>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</si>
  <si>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</si>
  <si>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</si>
  <si>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</si>
  <si>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</si>
  <si>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</si>
  <si>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</si>
  <si>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</si>
  <si>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</si>
  <si>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</si>
  <si>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</si>
  <si>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</si>
  <si>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</si>
  <si>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</si>
  <si>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</si>
  <si>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</si>
  <si>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</si>
  <si>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</si>
  <si>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</si>
  <si>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</si>
  <si>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</si>
  <si>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</si>
  <si>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</si>
  <si>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</si>
  <si>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</si>
  <si>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</si>
  <si>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</si>
  <si>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</si>
  <si>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</si>
  <si>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</si>
  <si>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</si>
  <si>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</si>
  <si>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</si>
  <si>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</si>
  <si>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</si>
  <si>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</si>
  <si>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</si>
  <si>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</si>
  <si>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</si>
  <si>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</si>
  <si>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</si>
  <si>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</si>
  <si>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</si>
  <si>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</si>
  <si>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</si>
  <si>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</si>
  <si>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</si>
  <si>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</si>
  <si>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</si>
  <si>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</si>
  <si>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</si>
  <si>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</si>
  <si>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</si>
  <si>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</si>
  <si>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</si>
  <si>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</si>
  <si>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</si>
  <si>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</si>
  <si>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</si>
  <si>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</si>
  <si>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</si>
  <si>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</si>
  <si>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</si>
  <si>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</si>
  <si>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</si>
  <si>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</si>
  <si>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</si>
  <si>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</si>
  <si>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</si>
  <si>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</si>
  <si>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</si>
  <si>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</si>
  <si>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</si>
  <si>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</si>
  <si>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</si>
  <si>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</si>
  <si>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</si>
  <si>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</si>
  <si>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</si>
  <si>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</si>
  <si>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</si>
  <si>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</si>
  <si>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</si>
  <si>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</si>
  <si>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</si>
  <si>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</si>
  <si>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</si>
  <si>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</si>
  <si>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</si>
  <si>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</si>
  <si>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</si>
  <si>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</si>
  <si>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</si>
  <si>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</si>
  <si>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</si>
  <si>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</si>
  <si>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</si>
  <si>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</si>
  <si>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</si>
  <si>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</si>
  <si>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</si>
  <si>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</si>
  <si>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</si>
  <si>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</si>
  <si>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</si>
  <si>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</si>
  <si>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</si>
  <si>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</si>
  <si>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</si>
  <si>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</si>
  <si>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</si>
  <si>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</si>
  <si>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</si>
  <si>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</si>
  <si>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</si>
  <si>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</si>
  <si>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</si>
  <si>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</si>
  <si>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</si>
  <si>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</si>
  <si>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</si>
  <si>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</si>
  <si>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</si>
  <si>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</si>
  <si>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</si>
  <si>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</si>
  <si>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</si>
  <si>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</si>
  <si>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</si>
  <si>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</si>
  <si>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</si>
  <si>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</si>
  <si>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</si>
  <si>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</si>
  <si>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</si>
  <si>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</si>
  <si>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</si>
  <si>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</si>
  <si>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</si>
  <si>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</si>
  <si>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</si>
  <si>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</si>
  <si>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</si>
  <si>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</si>
  <si>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</si>
  <si>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</si>
  <si>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</si>
  <si>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</si>
  <si>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</si>
  <si>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</si>
  <si>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</si>
  <si>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</si>
  <si>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</si>
  <si>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</si>
  <si>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</si>
  <si>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</si>
  <si>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</si>
  <si>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</si>
  <si>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</si>
  <si>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</si>
  <si>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</si>
  <si>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</si>
  <si>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</si>
  <si>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</si>
  <si>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</si>
  <si>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</si>
  <si>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</si>
  <si>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</si>
  <si>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</si>
  <si>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</si>
  <si>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</si>
  <si>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</si>
  <si>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</si>
  <si>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</si>
  <si>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</si>
  <si>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</si>
  <si>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</si>
  <si>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</si>
  <si>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</si>
  <si>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</si>
  <si>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</si>
  <si>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</si>
  <si>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</si>
  <si>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</si>
  <si>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</si>
  <si>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</si>
  <si>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</si>
  <si>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</si>
  <si>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</si>
  <si>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</si>
  <si>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</si>
  <si>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</si>
  <si>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</si>
  <si>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</si>
  <si>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</si>
  <si>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</si>
  <si>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</si>
  <si>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</si>
  <si>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</si>
  <si>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</si>
  <si>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</si>
  <si>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</si>
  <si>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</si>
  <si>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</si>
  <si>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</si>
  <si>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</si>
  <si>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</si>
  <si>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</si>
  <si>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</si>
  <si>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</si>
  <si>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</si>
  <si>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</si>
  <si>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</si>
  <si>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</si>
  <si>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</si>
  <si>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</si>
  <si>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</si>
  <si>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</si>
  <si>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</si>
  <si>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</si>
  <si>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</si>
  <si>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</si>
  <si>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</si>
  <si>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</si>
  <si>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</si>
  <si>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</si>
  <si>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</si>
  <si>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</si>
  <si>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</si>
  <si>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</si>
  <si>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</si>
  <si>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</si>
  <si>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</si>
  <si>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</si>
  <si>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</si>
  <si>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</si>
  <si>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</si>
  <si>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</si>
  <si>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</si>
  <si>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</si>
  <si>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</si>
  <si>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</si>
  <si>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</si>
  <si>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</si>
  <si>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</si>
  <si>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</si>
  <si>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</si>
  <si>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</si>
  <si>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</si>
  <si>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</si>
  <si>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</si>
  <si>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</si>
  <si>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</si>
  <si>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</si>
  <si>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</si>
  <si>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</si>
  <si>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</si>
  <si>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</si>
  <si>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</si>
  <si>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</si>
  <si>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</si>
  <si>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</si>
  <si>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</si>
  <si>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</si>
  <si>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</si>
  <si>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</si>
  <si>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</si>
  <si>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</si>
  <si>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</si>
  <si>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</si>
  <si>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</si>
  <si>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</si>
  <si>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</si>
  <si>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</si>
  <si>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</si>
  <si>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</si>
  <si>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</si>
  <si>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</si>
  <si>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</si>
  <si>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</si>
  <si>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</si>
  <si>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</si>
  <si>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</si>
  <si>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</si>
  <si>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</si>
  <si>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</si>
  <si>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</si>
  <si>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</si>
  <si>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</si>
  <si>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</si>
  <si>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</si>
  <si>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</si>
  <si>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</si>
  <si>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</si>
  <si>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</si>
  <si>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</si>
  <si>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</si>
  <si>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</si>
  <si>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</si>
  <si>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</si>
  <si>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</si>
  <si>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</si>
  <si>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</si>
  <si>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</si>
  <si>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</si>
  <si>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</si>
  <si>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</si>
  <si>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</si>
  <si>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</si>
  <si>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</si>
  <si>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</si>
  <si>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</si>
  <si>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</si>
  <si>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</si>
  <si>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</si>
  <si>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</si>
  <si>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</si>
  <si>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</si>
  <si>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</si>
  <si>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</si>
  <si>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</si>
  <si>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</si>
  <si>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</si>
  <si>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</si>
  <si>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</si>
  <si>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</si>
  <si>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</si>
  <si>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</si>
  <si>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</si>
  <si>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</si>
  <si>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</si>
  <si>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</si>
  <si>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</si>
  <si>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</si>
  <si>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</si>
  <si>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</si>
  <si>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</si>
  <si>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</si>
  <si>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</si>
  <si>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</si>
  <si>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</si>
  <si>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</si>
  <si>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</si>
  <si>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</si>
  <si>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</si>
  <si>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</si>
  <si>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</si>
  <si>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</si>
  <si>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</si>
  <si>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</si>
  <si>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</si>
  <si>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</si>
  <si>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</si>
  <si>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</si>
  <si>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</si>
  <si>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</si>
  <si>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</si>
  <si>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</si>
  <si>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</si>
  <si>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</si>
  <si>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</si>
  <si>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</si>
  <si>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</si>
  <si>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</si>
  <si>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</si>
  <si>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</si>
  <si>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</si>
  <si>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</si>
  <si>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</si>
  <si>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</si>
  <si>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</si>
  <si>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</si>
  <si>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</si>
  <si>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</si>
  <si>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</si>
  <si>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</si>
  <si>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</si>
  <si>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</si>
  <si>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</si>
  <si>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</si>
  <si>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</si>
  <si>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</si>
  <si>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</si>
  <si>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</si>
  <si>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</si>
  <si>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</si>
  <si>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</si>
  <si>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</si>
  <si>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</si>
  <si>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</si>
  <si>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</si>
  <si>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</si>
  <si>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</si>
  <si>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</si>
  <si>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</si>
  <si>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</si>
  <si>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</si>
  <si>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</si>
  <si>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</si>
  <si>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</si>
  <si>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</si>
  <si>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</si>
  <si>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</si>
  <si>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</si>
  <si>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</si>
  <si>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</si>
  <si>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</si>
  <si>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</si>
  <si>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</si>
  <si>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</si>
  <si>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</si>
  <si>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</si>
  <si>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</si>
  <si>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</si>
  <si>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</si>
  <si>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</si>
  <si>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</si>
  <si>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</si>
  <si>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</si>
  <si>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</si>
  <si>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</si>
  <si>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</si>
  <si>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</si>
  <si>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</si>
  <si>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</si>
  <si>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</si>
  <si>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</si>
  <si>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</si>
  <si>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</si>
  <si>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</si>
  <si>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</si>
  <si>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</si>
  <si>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</si>
  <si>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</si>
  <si>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</si>
  <si>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</si>
  <si>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</si>
  <si>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</si>
  <si>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</si>
  <si>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</si>
  <si>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</si>
  <si>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</si>
  <si>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</si>
  <si>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</si>
  <si>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</si>
  <si>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</si>
  <si>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</si>
  <si>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</si>
  <si>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</si>
  <si>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</si>
  <si>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</si>
  <si>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</si>
  <si>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</si>
  <si>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</si>
  <si>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</si>
  <si>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</si>
  <si>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</si>
  <si>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</si>
  <si>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</si>
  <si>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</si>
  <si>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</si>
  <si>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</si>
  <si>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</si>
  <si>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</si>
  <si>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</si>
  <si>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</si>
  <si>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</si>
  <si>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</si>
  <si>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</si>
  <si>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</si>
  <si>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</si>
  <si>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</si>
  <si>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</si>
  <si>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</si>
  <si>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</si>
  <si>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</si>
  <si>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</si>
  <si>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</si>
  <si>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</si>
  <si>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</si>
  <si>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</si>
  <si>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</si>
  <si>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</si>
  <si>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</si>
  <si>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</si>
  <si>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</si>
  <si>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</si>
  <si>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</si>
  <si>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</si>
  <si>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</si>
  <si>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</si>
  <si>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</si>
  <si>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</si>
  <si>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</si>
  <si>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</si>
  <si>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</si>
  <si>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</si>
  <si>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</si>
  <si>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</si>
  <si>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</si>
  <si>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</si>
  <si>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</si>
  <si>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</si>
  <si>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</si>
  <si>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</si>
  <si>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</si>
  <si>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</si>
  <si>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</si>
  <si>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</si>
  <si>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</si>
  <si>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</si>
  <si>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</si>
  <si>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</si>
  <si>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</si>
  <si>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</si>
  <si>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</si>
  <si>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</si>
  <si>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</si>
  <si>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</si>
  <si>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</si>
  <si>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</si>
  <si>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</si>
  <si>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</si>
  <si>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</si>
  <si>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</si>
  <si>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</si>
  <si>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</si>
  <si>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</si>
  <si>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</si>
  <si>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</si>
  <si>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</si>
  <si>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</si>
  <si>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</si>
  <si>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</si>
  <si>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</si>
  <si>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</si>
  <si>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</si>
  <si>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</si>
  <si>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</si>
  <si>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</si>
  <si>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</si>
  <si>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</si>
  <si>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</si>
  <si>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</si>
  <si>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</si>
  <si>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</si>
  <si>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</si>
  <si>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</si>
  <si>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</si>
  <si>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</si>
  <si>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</si>
  <si>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</si>
  <si>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</si>
  <si>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</si>
  <si>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</si>
  <si>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</si>
  <si>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</si>
  <si>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</si>
  <si>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</si>
  <si>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</si>
  <si>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</si>
  <si>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</si>
  <si>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</si>
  <si>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</si>
  <si>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</si>
  <si>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</si>
  <si>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</si>
  <si>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</si>
  <si>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</si>
  <si>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</si>
  <si>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</si>
  <si>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</si>
  <si>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</si>
  <si>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</si>
  <si>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</si>
  <si>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</si>
  <si>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</si>
  <si>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</si>
  <si>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</si>
  <si>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</si>
  <si>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</si>
  <si>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</si>
  <si>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</si>
  <si>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</si>
  <si>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</si>
  <si>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</si>
  <si>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</si>
  <si>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</si>
  <si>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</si>
  <si>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</si>
  <si>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</si>
  <si>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</si>
  <si>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</si>
  <si>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</si>
  <si>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</si>
  <si>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</si>
  <si>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</si>
  <si>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</si>
  <si>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</si>
  <si>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</si>
  <si>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</si>
  <si>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</si>
  <si>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</si>
  <si>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</si>
  <si>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</si>
  <si>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</si>
  <si>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</si>
  <si>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</si>
  <si>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</si>
  <si>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</si>
  <si>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</si>
  <si>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</si>
  <si>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</si>
  <si>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</si>
  <si>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</si>
  <si>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</si>
  <si>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</si>
  <si>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</si>
  <si>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</si>
  <si>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</si>
  <si>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</si>
  <si>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</si>
  <si>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</si>
  <si>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</si>
  <si>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</si>
  <si>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</si>
  <si>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</si>
  <si>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</si>
  <si>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</si>
  <si>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</si>
  <si>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</si>
  <si>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</si>
  <si>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</si>
  <si>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</si>
  <si>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</si>
  <si>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</si>
  <si>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</si>
  <si>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</si>
  <si>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</si>
  <si>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</si>
  <si>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</si>
  <si>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</si>
  <si>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</si>
  <si>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</si>
  <si>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</si>
  <si>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</si>
  <si>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</si>
  <si>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</si>
  <si>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</si>
  <si>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</si>
  <si>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</si>
  <si>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</si>
  <si>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</si>
  <si>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</si>
  <si>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</si>
  <si>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</si>
  <si>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</si>
  <si>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</si>
  <si>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</si>
  <si>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</si>
  <si>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</si>
  <si>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</si>
  <si>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</si>
  <si>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</si>
  <si>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</si>
  <si>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</si>
  <si>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</si>
  <si>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</si>
  <si>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</si>
  <si>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</si>
  <si>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</si>
  <si>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</si>
  <si>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</si>
  <si>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</si>
  <si>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</si>
  <si>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</si>
  <si>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</si>
  <si>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</si>
  <si>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</si>
  <si>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</si>
  <si>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</si>
  <si>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</si>
  <si>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</si>
  <si>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</si>
  <si>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</si>
  <si>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</si>
  <si>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</si>
  <si>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</si>
  <si>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</si>
  <si>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</si>
  <si>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</si>
  <si>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</si>
  <si>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</si>
  <si>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</si>
  <si>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</si>
  <si>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</si>
  <si>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</si>
  <si>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</si>
  <si>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</si>
  <si>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</si>
  <si>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</si>
  <si>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</si>
  <si>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</si>
  <si>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</si>
  <si>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</si>
  <si>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</si>
  <si>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</si>
  <si>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</si>
  <si>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</si>
  <si>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</si>
  <si>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</si>
  <si>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</si>
  <si>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</si>
  <si>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</si>
  <si>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</si>
  <si>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</si>
  <si>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</si>
  <si>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</si>
  <si>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</si>
  <si>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</si>
  <si>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</si>
  <si>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</si>
  <si>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</si>
  <si>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</si>
  <si>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</si>
  <si>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</si>
  <si>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</si>
  <si>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</si>
  <si>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</si>
  <si>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</si>
  <si>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</si>
  <si>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</si>
  <si>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</si>
  <si>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</si>
  <si>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</si>
  <si>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</si>
  <si>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</si>
  <si>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</si>
  <si>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</si>
  <si>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</si>
  <si>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</si>
  <si>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</si>
  <si>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</si>
  <si>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</si>
  <si>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</si>
  <si>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</si>
  <si>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</si>
  <si>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</si>
  <si>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</si>
  <si>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</si>
  <si>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</si>
  <si>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</si>
  <si>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</si>
  <si>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</si>
  <si>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</si>
  <si>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</si>
  <si>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</si>
  <si>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</si>
  <si>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</si>
  <si>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</si>
  <si>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</si>
  <si>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</si>
  <si>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</si>
  <si>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</si>
  <si>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</si>
  <si>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</si>
  <si>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</si>
  <si>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</si>
  <si>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</si>
  <si>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</si>
  <si>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</si>
  <si>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</si>
  <si>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</si>
  <si>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</si>
  <si>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</si>
  <si>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</si>
  <si>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</si>
  <si>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</si>
  <si>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</si>
  <si>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</si>
  <si>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</si>
  <si>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</si>
  <si>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</si>
  <si>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</si>
  <si>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</si>
  <si>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</si>
  <si>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</si>
  <si>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</si>
  <si>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</si>
  <si>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</si>
  <si>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</si>
  <si>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</si>
  <si>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</si>
  <si>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</si>
  <si>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</si>
  <si>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</si>
  <si>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</si>
  <si>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</si>
  <si>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</si>
  <si>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</si>
  <si>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</si>
  <si>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</si>
  <si>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</si>
  <si>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</si>
  <si>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</si>
  <si>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</si>
  <si>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</si>
  <si>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</si>
  <si>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</si>
  <si>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</si>
  <si>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</si>
  <si>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</si>
  <si>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</si>
  <si>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</si>
  <si>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</si>
  <si>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</si>
  <si>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</si>
  <si>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</si>
  <si>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</si>
  <si>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</si>
  <si>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</si>
  <si>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</si>
  <si>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</si>
  <si>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</si>
  <si>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</si>
  <si>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</si>
  <si>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</si>
  <si>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</si>
  <si>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</si>
  <si>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</si>
  <si>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</si>
  <si>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</si>
  <si>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</si>
  <si>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</si>
  <si>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</si>
  <si>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</si>
  <si>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</si>
  <si>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</si>
  <si>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</si>
  <si>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</si>
  <si>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</si>
  <si>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</si>
  <si>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</si>
  <si>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</si>
  <si>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</si>
  <si>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</si>
  <si>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</si>
  <si>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</si>
  <si>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</si>
  <si>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</si>
  <si>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</si>
  <si>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</si>
  <si>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</si>
  <si>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</si>
  <si>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</si>
  <si>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</si>
  <si>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</si>
  <si>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</si>
  <si>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</si>
  <si>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</si>
  <si>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</si>
  <si>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</si>
  <si>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</si>
  <si>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</si>
  <si>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</si>
  <si>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</si>
  <si>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</si>
  <si>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</si>
  <si>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</si>
  <si>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</si>
  <si>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</si>
  <si>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</si>
  <si>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</si>
  <si>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</si>
  <si>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</si>
  <si>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</si>
  <si>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</si>
  <si>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</si>
  <si>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</si>
  <si>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</si>
  <si>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</si>
  <si>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</si>
  <si>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</si>
  <si>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</si>
  <si>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</si>
  <si>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</si>
  <si>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</si>
  <si>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</si>
  <si>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</si>
  <si>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</si>
  <si>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</si>
  <si>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</si>
  <si>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</si>
  <si>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</si>
  <si>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</si>
  <si>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</si>
  <si>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</si>
  <si>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</si>
  <si>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</si>
  <si>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</si>
  <si>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</si>
  <si>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</si>
  <si>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</si>
  <si>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</si>
  <si>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</si>
  <si>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</si>
  <si>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</si>
  <si>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</si>
  <si>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</si>
  <si>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</si>
  <si>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</si>
  <si>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</si>
  <si>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</si>
  <si>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</si>
  <si>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</si>
  <si>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</si>
  <si>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</si>
  <si>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</si>
  <si>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</si>
  <si>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</si>
  <si>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</si>
  <si>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</si>
  <si>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</si>
  <si>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</si>
  <si>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</si>
  <si>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</si>
  <si>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</si>
  <si>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</si>
  <si>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</si>
  <si>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</si>
  <si>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</si>
  <si>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</si>
  <si>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</si>
  <si>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</si>
  <si>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</si>
  <si>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</si>
  <si>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</si>
  <si>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</si>
  <si>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</si>
  <si>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</si>
  <si>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</si>
  <si>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</si>
  <si>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</si>
  <si>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</si>
  <si>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</si>
  <si>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</si>
  <si>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</si>
  <si>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</si>
  <si>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</si>
  <si>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</si>
  <si>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</si>
  <si>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</si>
  <si>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</si>
  <si>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</si>
  <si>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</si>
  <si>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</si>
  <si>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</si>
  <si>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</si>
  <si>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</si>
  <si>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</si>
  <si>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</si>
  <si>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</si>
  <si>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</si>
  <si>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</si>
  <si>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</si>
  <si>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</si>
  <si>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</si>
  <si>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</si>
  <si>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</si>
  <si>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</si>
  <si>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</si>
  <si>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</si>
  <si>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</si>
  <si>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</si>
  <si>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</si>
  <si>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</si>
  <si>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</si>
  <si>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</si>
  <si>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</si>
  <si>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</si>
  <si>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</si>
  <si>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</si>
  <si>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</si>
  <si>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</si>
  <si>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</si>
  <si>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</si>
  <si>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</si>
  <si>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</si>
  <si>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</si>
  <si>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</si>
  <si>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</si>
  <si>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</si>
  <si>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</si>
  <si>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</si>
  <si>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</si>
  <si>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</si>
  <si>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</si>
  <si>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</si>
  <si>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</si>
  <si>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</si>
  <si>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</si>
  <si>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</si>
  <si>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</si>
  <si>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</si>
  <si>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</si>
  <si>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</si>
  <si>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</si>
  <si>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</si>
  <si>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</si>
  <si>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</si>
  <si>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</si>
  <si>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</si>
  <si>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</si>
  <si>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</si>
  <si>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</si>
  <si>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</si>
  <si>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</si>
  <si>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</si>
  <si>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</si>
  <si>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</si>
  <si>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</si>
  <si>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</si>
  <si>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</si>
  <si>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</si>
  <si>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</si>
  <si>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</si>
  <si>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</si>
  <si>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</si>
  <si>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</si>
  <si>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</si>
  <si>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</si>
  <si>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</si>
  <si>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</si>
  <si>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</si>
  <si>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</si>
  <si>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</si>
  <si>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</si>
  <si>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</si>
  <si>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</si>
  <si>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</si>
  <si>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</si>
  <si>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</si>
  <si>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</si>
  <si>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</si>
  <si>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</si>
  <si>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</si>
  <si>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</si>
  <si>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</si>
  <si>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</si>
  <si>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</si>
  <si>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</si>
  <si>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</si>
  <si>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</si>
  <si>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</si>
  <si>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</si>
  <si>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</si>
  <si>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</si>
  <si>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</si>
  <si>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</si>
  <si>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</si>
  <si>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</si>
  <si>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</si>
  <si>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</si>
  <si>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</si>
  <si>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</si>
  <si>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</si>
  <si>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</si>
  <si>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</si>
  <si>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</si>
  <si>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</si>
  <si>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</si>
  <si>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</si>
  <si>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</si>
  <si>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</si>
  <si>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</si>
  <si>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</si>
  <si>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</si>
  <si>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</si>
  <si>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</si>
  <si>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</si>
  <si>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</si>
  <si>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</si>
  <si>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</si>
  <si>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</si>
  <si>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</si>
  <si>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</si>
  <si>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</si>
  <si>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</si>
  <si>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</si>
  <si>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</si>
  <si>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</si>
  <si>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</si>
  <si>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</si>
  <si>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</si>
  <si>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</si>
  <si>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</si>
  <si>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</si>
  <si>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</si>
  <si>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</si>
  <si>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</si>
  <si>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</si>
  <si>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</si>
  <si>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</si>
  <si>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</si>
  <si>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</si>
  <si>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</si>
  <si>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</si>
  <si>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</si>
  <si>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</si>
  <si>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</si>
  <si>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</si>
  <si>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</si>
  <si>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</si>
  <si>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</si>
  <si>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</si>
  <si>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</si>
  <si>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</si>
  <si>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</si>
  <si>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</si>
  <si>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</si>
  <si>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</si>
  <si>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</si>
  <si>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</si>
  <si>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</si>
  <si>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</si>
  <si>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</si>
  <si>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</si>
  <si>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</si>
  <si>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</si>
  <si>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</si>
  <si>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</si>
  <si>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</si>
  <si>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</si>
  <si>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</si>
  <si>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</si>
  <si>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</si>
  <si>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</si>
  <si>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</si>
  <si>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</si>
  <si>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</si>
  <si>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</si>
  <si>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</si>
  <si>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</si>
  <si>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</si>
  <si>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</si>
  <si>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</si>
  <si>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</si>
  <si>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</si>
  <si>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</si>
  <si>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</si>
  <si>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</si>
  <si>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</si>
  <si>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</si>
  <si>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</si>
  <si>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</si>
  <si>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</si>
  <si>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</si>
  <si>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</si>
  <si>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</si>
  <si>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</si>
  <si>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</si>
  <si>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</si>
  <si>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</si>
  <si>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</si>
  <si>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</si>
  <si>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</si>
  <si>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</si>
  <si>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</si>
  <si>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</si>
  <si>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</si>
  <si>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</si>
  <si>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</si>
  <si>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</si>
  <si>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</si>
  <si>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</si>
  <si>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</si>
  <si>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</si>
  <si>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</si>
  <si>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</si>
  <si>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</si>
  <si>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</si>
  <si>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</si>
  <si>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</si>
  <si>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</si>
  <si>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</si>
  <si>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</si>
  <si>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</si>
  <si>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</si>
  <si>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</si>
  <si>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</si>
  <si>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</si>
  <si>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</si>
  <si>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</si>
  <si>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</si>
  <si>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</si>
  <si>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</si>
  <si>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</si>
  <si>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</si>
  <si>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</si>
  <si>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</si>
  <si>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</si>
  <si>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</si>
  <si>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</si>
  <si>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</si>
  <si>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</si>
  <si>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</si>
  <si>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</si>
  <si>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</si>
  <si>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</si>
  <si>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</si>
  <si>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</si>
  <si>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</si>
  <si>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</si>
  <si>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</si>
  <si>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</si>
  <si>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</si>
  <si>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</si>
  <si>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</si>
  <si>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</si>
  <si>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</si>
  <si>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</si>
  <si>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</si>
  <si>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</si>
  <si>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</si>
  <si>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</si>
  <si>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</si>
  <si>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</si>
  <si>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</si>
  <si>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</si>
  <si>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</si>
  <si>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</si>
  <si>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</si>
  <si>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</si>
  <si>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</si>
  <si>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</si>
  <si>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</si>
  <si>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</si>
  <si>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</si>
  <si>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</si>
  <si>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</si>
  <si>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</si>
  <si>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</si>
  <si>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</si>
  <si>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</si>
  <si>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</si>
  <si>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</si>
  <si>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</si>
  <si>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</si>
  <si>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</si>
  <si>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</si>
  <si>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</si>
  <si>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</si>
  <si>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</si>
  <si>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</si>
  <si>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</si>
  <si>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</si>
  <si>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</si>
  <si>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</si>
  <si>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</si>
  <si>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</si>
  <si>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</si>
  <si>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</si>
  <si>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</si>
  <si>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</si>
  <si>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</si>
  <si>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</si>
  <si>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</si>
  <si>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</si>
  <si>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</si>
  <si>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</si>
  <si>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</si>
  <si>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</si>
  <si>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</si>
  <si>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</si>
  <si>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</si>
  <si>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</si>
  <si>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</si>
  <si>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</si>
  <si>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</si>
  <si>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</si>
  <si>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</si>
  <si>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</si>
  <si>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</si>
  <si>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</si>
  <si>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</si>
  <si>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</si>
  <si>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</si>
  <si>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</si>
  <si>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</si>
  <si>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</si>
  <si>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</si>
  <si>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</si>
  <si>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</si>
  <si>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</si>
  <si>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</si>
  <si>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</si>
  <si>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</si>
  <si>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</si>
  <si>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</si>
  <si>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</si>
  <si>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</si>
  <si>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</si>
  <si>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</si>
  <si>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</si>
  <si>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</si>
  <si>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</si>
  <si>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</si>
  <si>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</si>
  <si>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</si>
  <si>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</si>
  <si>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</si>
  <si>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</si>
  <si>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</si>
  <si>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</si>
  <si>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</si>
  <si>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</si>
  <si>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</si>
  <si>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</si>
  <si>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</si>
  <si>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</si>
  <si>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</si>
  <si>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</si>
  <si>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</si>
  <si>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</si>
  <si>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</si>
  <si>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</si>
  <si>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</si>
  <si>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</si>
  <si>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</si>
  <si>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</si>
  <si>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</si>
  <si>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</si>
  <si>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</si>
  <si>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</si>
  <si>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</si>
  <si>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</si>
  <si>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</si>
  <si>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</si>
  <si>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</si>
  <si>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</si>
  <si>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</si>
  <si>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</si>
  <si>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</si>
  <si>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</si>
  <si>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</si>
  <si>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</si>
  <si>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</si>
  <si>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</si>
  <si>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</si>
  <si>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</si>
  <si>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</si>
  <si>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</si>
  <si>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</si>
  <si>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</si>
  <si>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</si>
  <si>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</si>
  <si>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</si>
  <si>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</si>
  <si>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</si>
  <si>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</si>
  <si>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</si>
  <si>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</si>
  <si>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</si>
  <si>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</si>
  <si>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</si>
  <si>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</si>
  <si>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</si>
  <si>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</si>
  <si>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</si>
  <si>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</si>
  <si>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</si>
  <si>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</si>
  <si>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</si>
  <si>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</si>
  <si>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</si>
  <si>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</si>
  <si>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</si>
  <si>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</si>
  <si>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</si>
  <si>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</si>
  <si>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</si>
  <si>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</si>
  <si>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</si>
  <si>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</si>
  <si>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</si>
  <si>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</si>
  <si>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</si>
  <si>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</si>
  <si>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</si>
  <si>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</si>
  <si>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</si>
  <si>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</si>
  <si>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</si>
  <si>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</si>
  <si>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</si>
  <si>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</si>
  <si>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</si>
  <si>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</si>
  <si>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</si>
  <si>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</si>
  <si>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</si>
  <si>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</si>
  <si>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</si>
  <si>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</si>
  <si>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</si>
  <si>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</si>
  <si>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</si>
  <si>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</si>
  <si>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</si>
  <si>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</si>
  <si>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</si>
  <si>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</si>
  <si>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</si>
  <si>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</si>
  <si>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</si>
  <si>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</si>
  <si>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</si>
  <si>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</si>
  <si>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</si>
  <si>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</si>
  <si>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</si>
  <si>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</si>
  <si>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</si>
  <si>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</si>
  <si>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</si>
  <si>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</si>
  <si>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</si>
  <si>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</si>
  <si>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</si>
  <si>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</si>
  <si>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</si>
  <si>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</si>
  <si>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</si>
  <si>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</si>
  <si>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</si>
  <si>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</si>
  <si>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</si>
  <si>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</si>
  <si>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</si>
  <si>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</si>
  <si>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</si>
  <si>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</si>
  <si>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</si>
  <si>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</si>
  <si>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</si>
  <si>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</si>
  <si>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</si>
  <si>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</si>
  <si>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</si>
  <si>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</si>
  <si>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</si>
  <si>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</si>
  <si>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</si>
  <si>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</si>
  <si>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</si>
  <si>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</si>
  <si>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</si>
  <si>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</si>
  <si>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</si>
  <si>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</si>
  <si>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</si>
  <si>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</si>
  <si>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</si>
  <si>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</si>
  <si>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</si>
  <si>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</si>
  <si>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</si>
  <si>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</si>
  <si>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</si>
  <si>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</si>
  <si>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</si>
  <si>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</si>
  <si>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</si>
  <si>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</si>
  <si>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</si>
  <si>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</si>
  <si>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</si>
  <si>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</si>
  <si>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</si>
  <si>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</si>
  <si>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</si>
  <si>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</si>
  <si>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</si>
  <si>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</si>
  <si>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</si>
  <si>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</si>
  <si>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</si>
  <si>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</si>
  <si>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</si>
  <si>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</si>
  <si>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</si>
  <si>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</si>
  <si>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</si>
  <si>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</si>
  <si>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</si>
  <si>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</si>
  <si>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</si>
  <si>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</si>
  <si>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</si>
  <si>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</si>
  <si>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</si>
  <si>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</si>
  <si>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</si>
  <si>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</si>
  <si>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</si>
  <si>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</si>
  <si>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</si>
  <si>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</si>
  <si>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</si>
  <si>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</si>
  <si>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</si>
  <si>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</si>
  <si>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</si>
  <si>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</si>
  <si>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</si>
  <si>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</si>
  <si>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</si>
  <si>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</si>
  <si>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</si>
  <si>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</si>
  <si>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</si>
  <si>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</si>
  <si>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</si>
  <si>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</si>
  <si>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</si>
  <si>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</si>
  <si>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</si>
  <si>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</si>
  <si>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</si>
  <si>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</si>
  <si>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</si>
  <si>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</si>
  <si>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</si>
  <si>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</si>
  <si>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</si>
  <si>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</si>
  <si>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</si>
  <si>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</si>
  <si>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</si>
  <si>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</si>
  <si>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</si>
  <si>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</si>
  <si>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</si>
  <si>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</si>
  <si>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</si>
  <si>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</si>
  <si>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</si>
  <si>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</si>
  <si>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</si>
  <si>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</si>
  <si>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</si>
  <si>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</si>
  <si>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</si>
  <si>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</si>
  <si>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</si>
  <si>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</si>
  <si>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</si>
  <si>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</si>
  <si>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</si>
  <si>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</si>
  <si>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</si>
  <si>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</si>
  <si>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</si>
  <si>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</si>
  <si>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</si>
  <si>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</si>
  <si>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</si>
  <si>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</si>
  <si>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</si>
  <si>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</si>
  <si>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</si>
  <si>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</si>
  <si>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</si>
  <si>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</si>
  <si>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</si>
  <si>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</si>
  <si>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</si>
  <si>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</si>
  <si>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</si>
  <si>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</si>
  <si>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</si>
  <si>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</si>
  <si>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</si>
  <si>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</si>
  <si>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</si>
  <si>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</si>
  <si>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</si>
  <si>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</si>
  <si>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</si>
  <si>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</si>
  <si>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</si>
  <si>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</si>
  <si>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</si>
  <si>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</si>
  <si>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</si>
  <si>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</si>
  <si>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</si>
  <si>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</si>
  <si>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</si>
  <si>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</si>
  <si>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</si>
  <si>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</si>
  <si>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</si>
  <si>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</si>
  <si>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</si>
  <si>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</si>
  <si>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</si>
  <si>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</si>
  <si>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</si>
  <si>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</si>
  <si>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</si>
  <si>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</si>
  <si>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</si>
  <si>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</si>
  <si>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</si>
  <si>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</si>
  <si>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</si>
  <si>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</si>
  <si>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</si>
  <si>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</si>
  <si>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</si>
  <si>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</si>
  <si>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</si>
  <si>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</si>
  <si>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</si>
  <si>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</si>
  <si>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</si>
  <si>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</si>
  <si>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</si>
  <si>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</si>
  <si>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</si>
  <si>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</si>
  <si>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</si>
  <si>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</si>
  <si>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</si>
  <si>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</si>
  <si>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</si>
  <si>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</si>
  <si>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</si>
  <si>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</si>
  <si>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</si>
  <si>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</si>
  <si>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</si>
  <si>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</si>
  <si>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</si>
  <si>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</si>
  <si>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</si>
  <si>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</si>
  <si>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</si>
  <si>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</si>
  <si>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</si>
  <si>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</si>
  <si>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</si>
  <si>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</si>
  <si>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</si>
  <si>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</si>
  <si>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</si>
  <si>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</si>
  <si>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</si>
  <si>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</si>
  <si>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</si>
  <si>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</si>
  <si>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</si>
  <si>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</si>
  <si>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</si>
  <si>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</si>
  <si>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</si>
  <si>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</si>
  <si>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</si>
  <si>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</si>
  <si>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</si>
  <si>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</si>
  <si>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</si>
  <si>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</si>
  <si>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</si>
  <si>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</si>
  <si>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</si>
  <si>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</si>
  <si>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</si>
  <si>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</si>
  <si>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</si>
  <si>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</si>
  <si>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</si>
  <si>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</si>
  <si>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</si>
  <si>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</si>
  <si>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</si>
  <si>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</si>
  <si>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</si>
  <si>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</si>
  <si>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</si>
  <si>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</si>
  <si>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</si>
  <si>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</si>
  <si>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</si>
  <si>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</si>
  <si>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</si>
  <si>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</si>
  <si>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</si>
  <si>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</si>
  <si>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</si>
  <si>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</si>
  <si>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</si>
  <si>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</si>
  <si>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</si>
  <si>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</si>
  <si>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</si>
  <si>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</si>
  <si>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</si>
  <si>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</si>
  <si>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</si>
  <si>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</si>
  <si>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</si>
  <si>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</si>
  <si>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</si>
  <si>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</si>
  <si>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</si>
  <si>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</si>
  <si>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</si>
  <si>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</si>
  <si>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</si>
  <si>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</si>
  <si>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</si>
  <si>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</si>
  <si>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</si>
  <si>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</si>
  <si>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</si>
  <si>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</si>
  <si>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</si>
  <si>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</si>
  <si>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</si>
  <si>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</si>
  <si>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</si>
  <si>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</si>
  <si>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</si>
  <si>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</si>
  <si>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</si>
  <si>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</si>
  <si>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</si>
  <si>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</si>
  <si>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</si>
  <si>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</si>
  <si>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</si>
  <si>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</si>
  <si>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</si>
  <si>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</si>
  <si>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</si>
  <si>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</si>
  <si>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</si>
  <si>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</si>
  <si>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</si>
  <si>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</si>
  <si>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</si>
  <si>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</si>
  <si>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</si>
  <si>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</si>
  <si>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</si>
  <si>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</si>
  <si>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</si>
  <si>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</si>
  <si>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</si>
  <si>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</si>
  <si>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</si>
  <si>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</si>
  <si>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</si>
  <si>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</si>
  <si>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</si>
  <si>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</si>
  <si>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</si>
  <si>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</si>
  <si>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</si>
  <si>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</si>
  <si>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</si>
  <si>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</si>
  <si>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</si>
  <si>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</si>
  <si>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</si>
  <si>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</si>
  <si>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</si>
  <si>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</si>
  <si>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</si>
  <si>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</si>
  <si>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</si>
  <si>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</si>
  <si>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</si>
  <si>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</si>
  <si>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</si>
  <si>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</si>
  <si>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</si>
  <si>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</si>
  <si>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</si>
  <si>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</si>
  <si>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</si>
  <si>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</si>
  <si>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</si>
  <si>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</si>
  <si>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</si>
  <si>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</si>
  <si>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</si>
  <si>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</si>
  <si>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</si>
  <si>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</si>
  <si>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</si>
  <si>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</si>
  <si>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</si>
  <si>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</si>
  <si>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</si>
  <si>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</si>
  <si>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</si>
  <si>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</si>
  <si>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</si>
  <si>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</si>
  <si>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</si>
  <si>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</si>
  <si>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</si>
  <si>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</si>
  <si>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</si>
  <si>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</si>
  <si>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</si>
  <si>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</si>
  <si>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</si>
  <si>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</si>
  <si>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</si>
  <si>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</si>
  <si>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</si>
  <si>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</si>
  <si>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</si>
  <si>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</si>
  <si>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</si>
  <si>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</si>
  <si>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</si>
  <si>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</si>
  <si>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</si>
  <si>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</si>
  <si>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</si>
  <si>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</si>
  <si>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</si>
  <si>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</si>
  <si>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</si>
  <si>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</si>
  <si>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</si>
  <si>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</si>
  <si>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</si>
  <si>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</si>
  <si>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</si>
  <si>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</si>
  <si>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</si>
  <si>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</si>
  <si>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</si>
  <si>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</si>
  <si>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</si>
  <si>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</si>
  <si>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</si>
  <si>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</si>
  <si>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</si>
  <si>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</si>
  <si>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</si>
  <si>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</si>
  <si>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</si>
  <si>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</si>
  <si>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</si>
  <si>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</si>
  <si>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</si>
  <si>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</si>
  <si>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</si>
  <si>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</si>
  <si>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</si>
  <si>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</si>
  <si>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</si>
  <si>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</si>
  <si>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</si>
  <si>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</si>
  <si>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</si>
  <si>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</si>
  <si>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</si>
  <si>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</si>
  <si>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</si>
  <si>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</si>
  <si>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</si>
  <si>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</si>
  <si>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</si>
  <si>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</si>
  <si>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</si>
  <si>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</si>
  <si>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</si>
  <si>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</si>
  <si>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</si>
  <si>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</si>
  <si>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</si>
  <si>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</si>
  <si>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</si>
  <si>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</si>
  <si>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</si>
  <si>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</si>
  <si>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</si>
  <si>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</si>
  <si>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</si>
  <si>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</si>
  <si>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</si>
  <si>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</si>
  <si>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</si>
  <si>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</si>
  <si>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</si>
  <si>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</si>
  <si>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</si>
  <si>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</si>
  <si>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</si>
  <si>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</si>
  <si>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</si>
  <si>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</si>
  <si>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</si>
  <si>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</si>
  <si>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</si>
  <si>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</si>
  <si>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</si>
  <si>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</si>
  <si>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</si>
  <si>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</si>
  <si>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</si>
  <si>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</si>
  <si>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</si>
  <si>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</si>
  <si>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</si>
  <si>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</si>
  <si>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</si>
  <si>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</si>
  <si>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</si>
  <si>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</si>
  <si>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</si>
  <si>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</si>
  <si>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</si>
  <si>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</si>
  <si>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</si>
  <si>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</si>
  <si>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</si>
  <si>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</si>
  <si>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</si>
  <si>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</si>
  <si>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</si>
  <si>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</si>
  <si>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</si>
  <si>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</si>
  <si>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</si>
  <si>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</si>
  <si>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</si>
  <si>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</si>
  <si>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</si>
  <si>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</si>
  <si>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</si>
  <si>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</si>
  <si>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</si>
  <si>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</si>
  <si>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</si>
  <si>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</si>
  <si>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</si>
  <si>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</si>
  <si>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</si>
  <si>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</si>
  <si>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</si>
  <si>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</si>
  <si>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</si>
  <si>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</si>
  <si>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</si>
  <si>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</si>
  <si>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</si>
  <si>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</si>
  <si>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</si>
  <si>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</si>
  <si>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</si>
  <si>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</si>
  <si>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</si>
  <si>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</si>
  <si>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</si>
  <si>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</si>
  <si>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</si>
  <si>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</si>
  <si>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</si>
  <si>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</si>
  <si>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</si>
  <si>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</si>
  <si>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</si>
  <si>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</si>
  <si>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</si>
  <si>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</si>
  <si>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</si>
  <si>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</si>
  <si>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</si>
  <si>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</si>
  <si>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</si>
  <si>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</si>
  <si>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</si>
  <si>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</si>
  <si>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</si>
  <si>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</si>
  <si>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</si>
  <si>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</si>
  <si>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</si>
  <si>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</si>
  <si>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</si>
  <si>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</si>
  <si>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</si>
  <si>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</si>
  <si>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</si>
  <si>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</si>
  <si>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</si>
  <si>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</si>
  <si>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</si>
  <si>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</si>
  <si>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</si>
  <si>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</si>
  <si>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</si>
  <si>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</si>
  <si>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</si>
  <si>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</si>
  <si>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</si>
  <si>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</si>
  <si>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</si>
  <si>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</si>
  <si>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</si>
  <si>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</si>
  <si>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</si>
  <si>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</si>
  <si>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</si>
  <si>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</si>
  <si>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</si>
  <si>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</si>
  <si>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</si>
  <si>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</si>
  <si>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</si>
  <si>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</si>
  <si>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</si>
  <si>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</si>
  <si>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</si>
  <si>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</si>
  <si>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</si>
  <si>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</si>
  <si>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</si>
  <si>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</si>
  <si>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</si>
  <si>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</si>
  <si>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</si>
  <si>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</si>
  <si>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</si>
  <si>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</si>
  <si>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</si>
  <si>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</si>
  <si>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</si>
  <si>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</si>
  <si>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</si>
  <si>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</si>
  <si>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</si>
  <si>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</si>
  <si>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</si>
  <si>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</si>
  <si>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</si>
  <si>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</si>
  <si>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</si>
  <si>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</si>
  <si>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</si>
  <si>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</si>
  <si>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</si>
  <si>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</si>
  <si>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</si>
  <si>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</si>
  <si>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</si>
  <si>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</si>
  <si>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</si>
  <si>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</si>
  <si>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</si>
  <si>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</si>
  <si>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</si>
  <si>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</si>
  <si>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</si>
  <si>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</si>
  <si>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</si>
  <si>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</si>
  <si>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</si>
  <si>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</si>
  <si>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</si>
  <si>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</si>
  <si>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</si>
  <si>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</si>
  <si>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</si>
  <si>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</si>
  <si>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</si>
  <si>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</si>
  <si>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</si>
  <si>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</si>
  <si>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</si>
  <si>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</si>
  <si>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</si>
  <si>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</si>
  <si>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</si>
  <si>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</si>
  <si>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</si>
  <si>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</si>
  <si>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</si>
  <si>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</si>
  <si>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</si>
  <si>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</si>
  <si>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</si>
  <si>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</si>
  <si>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</si>
  <si>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</si>
  <si>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</si>
  <si>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</si>
  <si>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</si>
  <si>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</si>
  <si>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</si>
  <si>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</si>
  <si>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</si>
  <si>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</si>
  <si>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</si>
  <si>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</si>
  <si>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</si>
  <si>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</si>
  <si>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</si>
  <si>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</si>
  <si>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</si>
  <si>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</si>
  <si>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</si>
  <si>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</si>
  <si>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</si>
  <si>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</si>
  <si>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</si>
  <si>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</si>
  <si>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</si>
  <si>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</si>
  <si>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</si>
  <si>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</si>
  <si>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</si>
  <si>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</si>
  <si>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</si>
  <si>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</si>
  <si>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</si>
  <si>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</si>
  <si>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</si>
  <si>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</si>
  <si>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</si>
  <si>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</si>
  <si>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</si>
  <si>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</si>
  <si>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</si>
  <si>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</si>
  <si>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</si>
  <si>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</si>
  <si>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</si>
  <si>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</si>
  <si>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</si>
  <si>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</si>
  <si>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</si>
  <si>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</si>
  <si>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</si>
  <si>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</si>
  <si>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</si>
  <si>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</si>
  <si>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</si>
  <si>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</si>
  <si>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</si>
  <si>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</si>
  <si>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</si>
  <si>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</si>
  <si>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</si>
  <si>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</si>
  <si>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</si>
  <si>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</si>
  <si>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</si>
  <si>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</si>
  <si>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</si>
  <si>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</si>
  <si>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</si>
  <si>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</si>
  <si>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</si>
  <si>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</si>
  <si>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</si>
  <si>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</si>
  <si>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</si>
  <si>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</si>
  <si>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</si>
  <si>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</si>
  <si>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</si>
  <si>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</si>
  <si>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</si>
  <si>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</si>
  <si>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</si>
  <si>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</si>
  <si>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</si>
  <si>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</si>
  <si>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</si>
  <si>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</si>
  <si>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</si>
  <si>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</si>
  <si>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</si>
  <si>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</si>
  <si>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</si>
  <si>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</si>
  <si>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</si>
  <si>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</si>
  <si>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</si>
  <si>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</si>
  <si>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</si>
  <si>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</si>
  <si>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</si>
  <si>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</si>
  <si>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</si>
  <si>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</si>
  <si>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</si>
  <si>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</si>
  <si>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</si>
  <si>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</si>
  <si>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</si>
  <si>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</si>
  <si>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</si>
  <si>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</si>
  <si>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</si>
  <si>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</si>
  <si>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</si>
  <si>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</si>
  <si>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</si>
  <si>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</si>
  <si>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</si>
  <si>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</si>
  <si>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</si>
  <si>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</si>
  <si>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</si>
  <si>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</si>
  <si>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</si>
  <si>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</si>
  <si>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</si>
  <si>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</si>
  <si>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</si>
  <si>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</si>
  <si>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</si>
  <si>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</si>
  <si>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</si>
  <si>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</si>
  <si>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</si>
  <si>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</si>
  <si>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</si>
  <si>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</si>
  <si>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</si>
  <si>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</si>
  <si>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</si>
  <si>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</si>
  <si>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</si>
  <si>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</si>
  <si>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</si>
  <si>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</si>
  <si>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</si>
  <si>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</si>
  <si>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</si>
  <si>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</si>
  <si>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</si>
  <si>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</si>
  <si>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</si>
  <si>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</si>
  <si>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</si>
  <si>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</si>
  <si>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</si>
  <si>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</si>
  <si>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</si>
  <si>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</si>
  <si>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</si>
  <si>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</si>
  <si>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</si>
  <si>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</si>
  <si>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</si>
  <si>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</si>
  <si>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</si>
  <si>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</si>
  <si>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</si>
  <si>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</si>
  <si>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</si>
  <si>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</si>
  <si>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</si>
  <si>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</si>
  <si>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</si>
  <si>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</si>
  <si>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</si>
  <si>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</si>
  <si>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</si>
  <si>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</si>
  <si>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</si>
  <si>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</si>
  <si>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</si>
  <si>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</si>
  <si>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</si>
  <si>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</si>
  <si>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</si>
  <si>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</si>
  <si>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</si>
  <si>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</si>
  <si>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</si>
  <si>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</si>
  <si>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</si>
  <si>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</si>
  <si>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</si>
  <si>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</si>
  <si>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</si>
  <si>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</si>
  <si>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</si>
  <si>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</si>
  <si>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</si>
  <si>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</si>
  <si>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</si>
  <si>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</si>
  <si>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</si>
  <si>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</si>
  <si>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</si>
  <si>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</si>
  <si>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</si>
  <si>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</si>
  <si>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</si>
  <si>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</si>
  <si>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</si>
  <si>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</si>
  <si>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</si>
  <si>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</si>
  <si>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</si>
  <si>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</si>
  <si>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</si>
  <si>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</si>
  <si>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</si>
  <si>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</si>
  <si>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</si>
  <si>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</si>
  <si>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</si>
  <si>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</si>
  <si>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</si>
  <si>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</si>
  <si>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</si>
  <si>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</si>
  <si>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</si>
  <si>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</si>
  <si>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</si>
  <si>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</si>
  <si>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</si>
  <si>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</si>
  <si>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</si>
  <si>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</si>
  <si>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</si>
  <si>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</si>
  <si>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</si>
  <si>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</si>
  <si>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</si>
  <si>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</si>
  <si>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</si>
  <si>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</si>
  <si>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</si>
  <si>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</si>
  <si>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</si>
  <si>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</si>
  <si>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</si>
  <si>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</si>
  <si>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</si>
  <si>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</si>
  <si>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</si>
  <si>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</si>
  <si>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</si>
  <si>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</si>
  <si>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</si>
  <si>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</si>
  <si>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</si>
  <si>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</si>
  <si>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</si>
  <si>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</si>
  <si>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</si>
  <si>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</si>
  <si>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</si>
  <si>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</si>
  <si>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</si>
  <si>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</si>
  <si>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</si>
  <si>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</si>
  <si>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</si>
  <si>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</si>
  <si>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</si>
  <si>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</si>
  <si>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</si>
  <si>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</si>
  <si>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</si>
  <si>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</si>
  <si>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</si>
  <si>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</si>
  <si>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</si>
  <si>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</si>
  <si>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</si>
  <si>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</si>
  <si>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</si>
  <si>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</si>
  <si>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</si>
  <si>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</si>
  <si>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</si>
  <si>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</si>
  <si>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</si>
  <si>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</si>
  <si>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</si>
  <si>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</si>
  <si>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</si>
  <si>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</si>
  <si>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</si>
  <si>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</si>
  <si>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</si>
  <si>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</si>
  <si>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</si>
  <si>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</si>
  <si>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</si>
  <si>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</si>
  <si>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</si>
  <si>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</si>
  <si>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</si>
  <si>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</si>
  <si>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</si>
  <si>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</si>
  <si>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</si>
  <si>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</si>
  <si>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</si>
  <si>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</si>
  <si>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</si>
  <si>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</si>
  <si>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</si>
  <si>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</si>
  <si>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</si>
  <si>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</si>
  <si>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</si>
  <si>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</si>
  <si>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</si>
  <si>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</si>
  <si>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</si>
  <si>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</si>
  <si>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</si>
  <si>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</si>
  <si>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</si>
  <si>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</si>
  <si>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</si>
  <si>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</si>
  <si>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</si>
  <si>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</si>
  <si>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</si>
  <si>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</si>
  <si>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</si>
  <si>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</si>
  <si>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</si>
  <si>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</si>
  <si>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</si>
  <si>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</si>
  <si>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</si>
  <si>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</si>
  <si>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</si>
  <si>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</si>
  <si>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</si>
  <si>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</si>
  <si>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</si>
  <si>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</si>
  <si>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</si>
  <si>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</si>
  <si>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</si>
  <si>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</si>
  <si>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</si>
  <si>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</si>
  <si>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</si>
  <si>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</si>
  <si>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</si>
  <si>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</si>
  <si>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</si>
  <si>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</si>
  <si>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</si>
  <si>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</si>
  <si>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</si>
  <si>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</si>
  <si>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</si>
  <si>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</si>
  <si>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</si>
  <si>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</si>
  <si>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</si>
  <si>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</si>
  <si>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</si>
  <si>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</si>
  <si>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</si>
  <si>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</si>
  <si>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</si>
  <si>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</si>
  <si>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</si>
  <si>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</si>
  <si>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</si>
  <si>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</si>
  <si>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</si>
  <si>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</si>
  <si>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</si>
  <si>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</si>
  <si>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</si>
  <si>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</si>
  <si>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</si>
  <si>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</si>
  <si>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</si>
  <si>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</si>
  <si>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</si>
  <si>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</si>
  <si>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</si>
  <si>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</si>
  <si>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</si>
  <si>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</si>
  <si>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</si>
  <si>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</si>
  <si>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</si>
  <si>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</si>
  <si>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</si>
  <si>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</si>
  <si>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</si>
  <si>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</si>
  <si>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</si>
  <si>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</si>
  <si>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</si>
  <si>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</si>
  <si>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</si>
  <si>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</si>
  <si>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</si>
  <si>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</si>
  <si>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</si>
  <si>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</si>
  <si>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</si>
  <si>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</si>
  <si>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</si>
  <si>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</si>
  <si>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</si>
  <si>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</si>
  <si>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</si>
  <si>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</si>
  <si>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</si>
  <si>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</si>
  <si>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</si>
  <si>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</si>
  <si>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</si>
  <si>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</si>
  <si>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</si>
  <si>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</si>
  <si>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</si>
  <si>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</si>
  <si>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</si>
  <si>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</si>
  <si>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</si>
  <si>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</si>
  <si>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</si>
  <si>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</si>
  <si>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</si>
  <si>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</si>
  <si>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</si>
  <si>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</si>
  <si>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</si>
  <si>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</si>
  <si>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</si>
  <si>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</si>
  <si>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</si>
  <si>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</si>
  <si>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</si>
  <si>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</si>
  <si>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</si>
  <si>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</si>
  <si>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</si>
  <si>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</si>
  <si>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</si>
  <si>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</si>
  <si>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</si>
  <si>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</si>
  <si>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</si>
  <si>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</si>
  <si>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</si>
  <si>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</si>
  <si>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</si>
  <si>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</si>
  <si>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</si>
  <si>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</si>
  <si>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</si>
  <si>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</si>
  <si>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</si>
  <si>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</si>
  <si>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</si>
  <si>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</si>
  <si>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</si>
  <si>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</si>
  <si>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</si>
  <si>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</si>
  <si>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</si>
  <si>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</si>
  <si>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</si>
  <si>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</si>
  <si>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</si>
  <si>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</si>
  <si>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</si>
  <si>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</si>
  <si>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</si>
  <si>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</si>
  <si>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</si>
  <si>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</si>
  <si>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</si>
  <si>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</si>
  <si>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</si>
  <si>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</si>
  <si>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</si>
  <si>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</si>
  <si>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</si>
  <si>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</si>
  <si>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</si>
  <si>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</si>
  <si>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</si>
  <si>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</si>
  <si>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</si>
  <si>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</si>
  <si>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</si>
  <si>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</si>
  <si>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</si>
  <si>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</si>
  <si>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</si>
  <si>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</si>
  <si>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</si>
  <si>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</si>
  <si>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</si>
  <si>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</si>
  <si>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</si>
  <si>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</si>
  <si>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</si>
  <si>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</si>
  <si>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</si>
  <si>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</si>
  <si>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</si>
  <si>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</si>
  <si>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</si>
  <si>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</si>
  <si>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</si>
  <si>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</si>
  <si>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</si>
  <si>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</si>
  <si>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</si>
  <si>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</si>
  <si>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</si>
  <si>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</si>
  <si>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</si>
  <si>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</si>
  <si>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</si>
  <si>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</si>
  <si>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</si>
  <si>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</si>
  <si>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</si>
  <si>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</si>
  <si>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</si>
  <si>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</si>
  <si>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</si>
  <si>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</si>
  <si>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</si>
  <si>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</si>
  <si>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</si>
  <si>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</si>
  <si>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</si>
  <si>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</si>
  <si>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</si>
  <si>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</si>
  <si>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</si>
  <si>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</si>
  <si>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</si>
  <si>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</si>
  <si>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</si>
  <si>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</si>
  <si>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</si>
  <si>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</si>
  <si>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</si>
  <si>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</si>
  <si>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</si>
  <si>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</si>
  <si>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</si>
  <si>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</si>
  <si>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</si>
  <si>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</si>
  <si>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</si>
  <si>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</si>
  <si>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</si>
  <si>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</si>
  <si>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</si>
  <si>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</si>
  <si>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</si>
  <si>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</si>
  <si>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</si>
  <si>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</si>
  <si>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</si>
  <si>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</si>
  <si>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</si>
  <si>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</si>
  <si>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</si>
  <si>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</si>
  <si>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</si>
  <si>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</si>
  <si>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</si>
  <si>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</si>
  <si>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</si>
  <si>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</si>
  <si>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</si>
  <si>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</si>
  <si>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</si>
  <si>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</si>
  <si>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</si>
  <si>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</si>
  <si>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</si>
  <si>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</si>
  <si>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</si>
  <si>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</si>
  <si>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</si>
  <si>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</si>
  <si>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</si>
  <si>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</si>
  <si>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</si>
  <si>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</si>
  <si>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</si>
  <si>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</si>
  <si>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</si>
  <si>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</si>
  <si>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</si>
  <si>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</si>
  <si>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</si>
  <si>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</si>
  <si>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</si>
  <si>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</si>
  <si>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</si>
  <si>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</si>
  <si>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</si>
  <si>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</si>
  <si>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</si>
  <si>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</si>
  <si>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</si>
  <si>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</si>
  <si>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</si>
  <si>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</si>
  <si>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</si>
  <si>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</si>
  <si>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</si>
  <si>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</si>
  <si>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</si>
  <si>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</si>
  <si>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</si>
  <si>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</si>
  <si>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</si>
  <si>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</si>
  <si>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</si>
  <si>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</si>
  <si>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</si>
  <si>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</si>
  <si>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</si>
  <si>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</si>
  <si>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</si>
  <si>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</si>
  <si>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</si>
  <si>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</si>
  <si>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</si>
  <si>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</si>
  <si>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</si>
  <si>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</si>
  <si>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</si>
  <si>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</si>
  <si>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</si>
  <si>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</si>
  <si>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</si>
  <si>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</si>
  <si>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</si>
  <si>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</si>
  <si>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</si>
  <si>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</si>
  <si>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</si>
  <si>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</si>
  <si>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</si>
  <si>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</si>
  <si>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</si>
  <si>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</si>
  <si>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</si>
  <si>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</si>
  <si>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</si>
  <si>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</si>
  <si>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</si>
  <si>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</si>
  <si>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</si>
  <si>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</si>
  <si>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</si>
  <si>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</si>
  <si>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</si>
  <si>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</si>
  <si>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</si>
  <si>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</si>
  <si>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</si>
  <si>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</si>
  <si>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</si>
  <si>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</si>
  <si>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</si>
  <si>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</si>
  <si>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</si>
  <si>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</si>
  <si>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</si>
  <si>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</si>
  <si>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</si>
  <si>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</si>
  <si>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</si>
  <si>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</si>
  <si>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</si>
  <si>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</si>
  <si>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</si>
  <si>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</si>
  <si>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</si>
  <si>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</si>
  <si>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</si>
  <si>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</si>
  <si>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</si>
  <si>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</si>
  <si>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</si>
  <si>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</si>
  <si>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</si>
  <si>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</si>
  <si>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</si>
  <si>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</si>
  <si>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</si>
  <si>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</si>
  <si>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</si>
  <si>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</si>
  <si>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</si>
  <si>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</si>
  <si>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</si>
  <si>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</si>
  <si>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</si>
  <si>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</si>
  <si>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</si>
  <si>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</si>
  <si>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</si>
  <si>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</si>
  <si>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</si>
  <si>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</si>
  <si>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</si>
  <si>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</si>
  <si>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</si>
  <si>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</si>
  <si>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</si>
  <si>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</si>
  <si>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</si>
  <si>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</si>
  <si>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</si>
  <si>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</si>
  <si>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</si>
  <si>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</si>
  <si>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</si>
  <si>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</si>
  <si>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</si>
  <si>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</si>
  <si>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</si>
  <si>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</si>
  <si>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</si>
  <si>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</si>
  <si>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</si>
  <si>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</si>
  <si>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</si>
  <si>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</si>
  <si>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</si>
  <si>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</si>
  <si>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</si>
  <si>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</si>
  <si>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</si>
  <si>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</si>
  <si>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</si>
  <si>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</si>
  <si>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</si>
  <si>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</si>
  <si>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</si>
  <si>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</si>
  <si>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</si>
  <si>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</si>
  <si>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</si>
  <si>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</si>
  <si>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</si>
  <si>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</si>
  <si>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</si>
  <si>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</si>
  <si>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</si>
  <si>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</si>
  <si>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</si>
  <si>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</si>
  <si>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</si>
  <si>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</si>
  <si>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</si>
  <si>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</si>
  <si>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</si>
  <si>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</si>
  <si>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</si>
  <si>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</si>
  <si>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</si>
  <si>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</si>
  <si>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</si>
  <si>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</si>
  <si>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</si>
  <si>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</si>
  <si>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</si>
  <si>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</si>
  <si>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</si>
  <si>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</si>
  <si>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</si>
  <si>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</si>
  <si>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</si>
  <si>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</si>
  <si>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</si>
  <si>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</si>
  <si>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</si>
  <si>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</si>
  <si>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</si>
  <si>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</si>
  <si>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</si>
  <si>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</si>
  <si>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</si>
  <si>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</si>
  <si>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</si>
  <si>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</si>
  <si>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</si>
  <si>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</si>
  <si>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</si>
  <si>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</si>
  <si>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</si>
  <si>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</si>
  <si>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</si>
  <si>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</si>
  <si>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</si>
  <si>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</si>
  <si>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</si>
  <si>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</si>
  <si>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</si>
  <si>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</si>
  <si>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</si>
  <si>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</si>
  <si>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</si>
  <si>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</si>
  <si>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</si>
  <si>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</si>
  <si>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</si>
  <si>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</si>
  <si>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</si>
  <si>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</si>
  <si>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</si>
  <si>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</si>
  <si>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</si>
  <si>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</si>
  <si>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</si>
  <si>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</si>
  <si>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</si>
  <si>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</si>
  <si>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</si>
  <si>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</si>
  <si>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</si>
  <si>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</si>
  <si>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</si>
  <si>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</si>
  <si>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</si>
  <si>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</si>
  <si>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</si>
  <si>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</si>
  <si>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</si>
  <si>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</si>
  <si>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</si>
  <si>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</si>
  <si>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</si>
  <si>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</si>
  <si>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</si>
  <si>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</si>
  <si>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</si>
  <si>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</si>
  <si>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</si>
  <si>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</si>
  <si>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</si>
  <si>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</si>
  <si>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</si>
  <si>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</si>
  <si>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</si>
  <si>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</si>
  <si>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</si>
  <si>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</si>
  <si>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</si>
  <si>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</si>
  <si>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</si>
  <si>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</si>
  <si>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</si>
  <si>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</si>
  <si>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</si>
  <si>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</si>
  <si>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</si>
  <si>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</si>
  <si>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</si>
  <si>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</si>
  <si>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</si>
  <si>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</si>
  <si>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</si>
  <si>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</si>
  <si>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</si>
  <si>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</si>
  <si>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</si>
  <si>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</si>
  <si>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</si>
  <si>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</si>
  <si>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</si>
  <si>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</si>
  <si>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</si>
  <si>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</si>
  <si>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</si>
  <si>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</si>
  <si>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</si>
  <si>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</si>
  <si>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</si>
  <si>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</si>
  <si>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</si>
  <si>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</si>
  <si>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</si>
  <si>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</si>
  <si>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</si>
  <si>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</si>
  <si>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</si>
  <si>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</si>
  <si>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</si>
  <si>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</si>
  <si>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</si>
  <si>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</si>
  <si>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</si>
  <si>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</si>
  <si>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</si>
  <si>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</si>
  <si>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</si>
  <si>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</si>
  <si>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</si>
  <si>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</si>
  <si>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</si>
  <si>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</si>
  <si>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</si>
  <si>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</si>
  <si>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</si>
  <si>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</si>
  <si>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</si>
  <si>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</si>
  <si>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</si>
  <si>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</si>
  <si>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</si>
  <si>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</si>
  <si>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</si>
  <si>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</si>
  <si>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</si>
  <si>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</si>
  <si>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</si>
  <si>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</si>
  <si>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</si>
  <si>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</si>
  <si>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</si>
  <si>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</si>
  <si>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</si>
  <si>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</si>
  <si>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</si>
  <si>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</si>
  <si>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</si>
  <si>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</si>
  <si>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</si>
  <si>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</si>
  <si>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</si>
  <si>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</si>
  <si>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</si>
  <si>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</si>
  <si>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</si>
  <si>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</si>
  <si>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</si>
  <si>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</si>
  <si>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</si>
  <si>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</si>
  <si>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</si>
  <si>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</si>
  <si>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</si>
  <si>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</si>
  <si>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</si>
  <si>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</si>
  <si>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</si>
  <si>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</si>
  <si>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</si>
  <si>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</si>
  <si>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</si>
  <si>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</si>
  <si>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</si>
  <si>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</si>
  <si>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</si>
  <si>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</si>
  <si>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</si>
  <si>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</si>
  <si>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</si>
  <si>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</si>
  <si>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</si>
  <si>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</si>
  <si>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</si>
  <si>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</si>
  <si>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</si>
  <si>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</si>
  <si>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</si>
  <si>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</si>
  <si>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</si>
  <si>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</si>
  <si>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</si>
  <si>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</si>
  <si>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</si>
  <si>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</si>
  <si>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</si>
  <si>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</si>
  <si>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</si>
  <si>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</si>
  <si>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</si>
  <si>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</si>
  <si>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</si>
  <si>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</si>
  <si>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</si>
  <si>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</si>
  <si>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</si>
  <si>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</si>
  <si>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</si>
  <si>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</si>
  <si>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</si>
  <si>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</si>
  <si>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</si>
  <si>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</si>
  <si>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</si>
  <si>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</si>
  <si>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</si>
  <si>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</si>
  <si>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</si>
  <si>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</si>
  <si>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</si>
  <si>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</si>
  <si>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</si>
  <si>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</si>
  <si>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</si>
  <si>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</si>
  <si>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</si>
  <si>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</si>
  <si>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</si>
  <si>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</si>
  <si>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</si>
  <si>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</si>
  <si>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</si>
  <si>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</si>
  <si>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</si>
  <si>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</si>
  <si>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</si>
  <si>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</si>
  <si>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</si>
  <si>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</si>
  <si>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</si>
  <si>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</si>
  <si>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</si>
  <si>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</si>
  <si>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</si>
  <si>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</si>
  <si>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</si>
  <si>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</si>
  <si>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</si>
  <si>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</si>
  <si>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</si>
  <si>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</si>
  <si>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</si>
  <si>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</si>
  <si>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</si>
  <si>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</si>
  <si>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</si>
  <si>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</si>
  <si>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</si>
  <si>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</si>
  <si>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</si>
  <si>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</si>
  <si>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</si>
  <si>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</si>
  <si>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</si>
  <si>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</si>
  <si>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</si>
  <si>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</si>
  <si>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</si>
  <si>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</si>
  <si>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</si>
  <si>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</si>
  <si>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</si>
  <si>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</si>
  <si>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</si>
  <si>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</si>
  <si>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</si>
  <si>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</si>
  <si>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</si>
  <si>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</si>
  <si>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</si>
  <si>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</si>
  <si>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</si>
  <si>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</si>
  <si>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</si>
  <si>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</si>
  <si>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</si>
  <si>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</si>
  <si>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</si>
  <si>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</si>
  <si>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</si>
  <si>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</si>
  <si>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</si>
  <si>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</si>
  <si>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</si>
  <si>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</si>
  <si>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</si>
  <si>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</si>
  <si>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</si>
  <si>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</si>
  <si>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</si>
  <si>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</si>
  <si>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</si>
  <si>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</si>
  <si>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</si>
  <si>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</si>
  <si>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</si>
  <si>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</si>
  <si>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</si>
  <si>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</si>
  <si>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</si>
  <si>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</si>
  <si>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</si>
  <si>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</si>
  <si>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</si>
  <si>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</si>
  <si>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</si>
  <si>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</si>
  <si>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</si>
  <si>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</si>
  <si>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</si>
  <si>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</si>
  <si>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</si>
  <si>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</si>
  <si>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</si>
  <si>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</si>
  <si>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</si>
  <si>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</si>
  <si>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</si>
  <si>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</si>
  <si>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</si>
  <si>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</si>
  <si>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</si>
  <si>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</si>
  <si>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</si>
  <si>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</si>
  <si>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</si>
  <si>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</si>
  <si>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</si>
  <si>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</si>
  <si>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</si>
  <si>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</si>
  <si>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</si>
  <si>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</si>
  <si>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</si>
  <si>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</si>
  <si>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</si>
  <si>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</si>
  <si>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</si>
  <si>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</si>
  <si>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</si>
  <si>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</si>
  <si>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</si>
  <si>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</si>
  <si>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</si>
  <si>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</si>
  <si>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</si>
  <si>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</si>
  <si>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</si>
  <si>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</si>
  <si>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</si>
  <si>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</si>
  <si>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</si>
  <si>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</si>
  <si>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</si>
  <si>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</si>
  <si>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</si>
  <si>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</si>
  <si>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</si>
  <si>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</si>
  <si>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</si>
  <si>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</si>
  <si>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</si>
  <si>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</si>
  <si>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</si>
  <si>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</si>
  <si>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</si>
  <si>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</si>
  <si>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</si>
  <si>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</si>
  <si>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</si>
  <si>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</si>
  <si>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</si>
  <si>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</si>
  <si>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</si>
  <si>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</si>
  <si>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</si>
  <si>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</si>
  <si>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</si>
  <si>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</si>
  <si>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</si>
  <si>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</si>
  <si>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</si>
  <si>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</si>
  <si>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</si>
  <si>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</si>
  <si>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</si>
  <si>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</si>
  <si>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</si>
  <si>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</si>
  <si>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</si>
  <si>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</si>
  <si>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</si>
  <si>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</si>
  <si>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</si>
  <si>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</si>
  <si>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</si>
  <si>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</si>
  <si>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</si>
  <si>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</si>
  <si>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</si>
  <si>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</si>
  <si>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</si>
  <si>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</si>
  <si>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</si>
  <si>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</si>
  <si>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</si>
  <si>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</si>
  <si>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</si>
  <si>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</si>
  <si>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</si>
  <si>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</si>
  <si>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</si>
  <si>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</si>
  <si>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</si>
  <si>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</si>
  <si>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</si>
  <si>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</si>
  <si>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</si>
  <si>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</si>
  <si>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</si>
  <si>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</si>
  <si>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</si>
  <si>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</si>
  <si>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</si>
  <si>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</si>
  <si>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</si>
  <si>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</si>
  <si>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</si>
  <si>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</si>
  <si>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</si>
  <si>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</si>
  <si>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</si>
  <si>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</si>
  <si>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</si>
  <si>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</si>
  <si>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</si>
  <si>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</si>
  <si>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</si>
  <si>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</si>
  <si>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</si>
  <si>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</si>
  <si>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</si>
  <si>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</si>
  <si>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</si>
  <si>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</si>
  <si>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</si>
  <si>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</si>
  <si>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</si>
  <si>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</si>
  <si>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</si>
  <si>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</si>
  <si>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</si>
  <si>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</si>
  <si>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</si>
  <si>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</si>
  <si>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</si>
  <si>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</si>
  <si>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</si>
  <si>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</si>
  <si>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</si>
  <si>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</si>
  <si>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</si>
  <si>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</si>
  <si>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</si>
  <si>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</si>
  <si>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</si>
  <si>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</si>
  <si>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</si>
  <si>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</si>
  <si>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</si>
  <si>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</si>
  <si>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</si>
  <si>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</si>
  <si>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</si>
  <si>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</si>
  <si>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</si>
  <si>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</si>
  <si>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</si>
  <si>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</si>
  <si>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</si>
  <si>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</si>
  <si>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</si>
  <si>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</si>
  <si>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</si>
  <si>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</si>
  <si>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</si>
  <si>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</si>
  <si>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</si>
  <si>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</si>
  <si>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</si>
  <si>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</si>
  <si>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</si>
  <si>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</si>
  <si>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</si>
  <si>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</si>
  <si>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</si>
  <si>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</si>
  <si>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</si>
  <si>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</si>
  <si>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</si>
  <si>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</si>
  <si>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</si>
  <si>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</si>
  <si>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</si>
  <si>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</si>
  <si>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</si>
  <si>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</si>
  <si>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</si>
  <si>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</si>
  <si>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</si>
  <si>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</si>
  <si>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</si>
  <si>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</si>
  <si>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</si>
  <si>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</si>
  <si>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</si>
  <si>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</si>
  <si>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</si>
  <si>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</si>
  <si>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</si>
  <si>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</si>
  <si>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</si>
  <si>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</si>
  <si>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</si>
  <si>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</si>
  <si>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</si>
  <si>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</si>
  <si>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</si>
  <si>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</si>
  <si>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</si>
  <si>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</si>
  <si>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</si>
  <si>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</si>
  <si>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</si>
  <si>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</si>
  <si>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</si>
  <si>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</si>
  <si>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</si>
  <si>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</si>
  <si>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</si>
  <si>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</si>
  <si>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</si>
  <si>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</si>
  <si>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</si>
  <si>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</si>
  <si>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</si>
  <si>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</si>
  <si>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</si>
  <si>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</si>
  <si>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</si>
  <si>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</si>
  <si>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</si>
  <si>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</si>
  <si>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</si>
  <si>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</si>
  <si>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</si>
  <si>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</si>
  <si>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</si>
  <si>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</si>
  <si>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</si>
  <si>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</si>
  <si>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</si>
  <si>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</si>
  <si>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</si>
  <si>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</si>
  <si>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</si>
  <si>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</si>
  <si>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</si>
  <si>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</si>
  <si>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</si>
  <si>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</si>
  <si>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</si>
  <si>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</si>
  <si>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</si>
  <si>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</si>
  <si>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</si>
  <si>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</si>
  <si>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</si>
  <si>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</si>
  <si>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</si>
  <si>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</si>
  <si>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</si>
  <si>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</si>
  <si>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</si>
  <si>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</si>
  <si>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</si>
  <si>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</si>
  <si>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</si>
  <si>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</si>
  <si>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</si>
  <si>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</si>
  <si>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</si>
  <si>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</si>
  <si>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</si>
  <si>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</si>
  <si>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</si>
  <si>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</si>
  <si>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</si>
  <si>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</si>
  <si>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</si>
  <si>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</si>
  <si>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</si>
  <si>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</si>
  <si>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</si>
  <si>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</si>
  <si>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</si>
  <si>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</si>
  <si>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</si>
  <si>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</si>
  <si>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</si>
  <si>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</si>
  <si>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</si>
  <si>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</si>
  <si>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</si>
  <si>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</si>
  <si>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</si>
  <si>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</si>
  <si>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</si>
  <si>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</si>
  <si>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</si>
  <si>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</si>
  <si>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</si>
  <si>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</si>
  <si>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</si>
  <si>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</si>
  <si>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</si>
  <si>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</si>
  <si>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</si>
  <si>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</si>
  <si>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</si>
  <si>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</si>
  <si>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</si>
  <si>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</si>
  <si>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</si>
  <si>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</si>
  <si>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</si>
  <si>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</si>
  <si>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</si>
  <si>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</si>
  <si>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</si>
  <si>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</si>
  <si>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</si>
  <si>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</si>
  <si>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</si>
  <si>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</si>
  <si>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</si>
  <si>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</si>
  <si>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</si>
  <si>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</si>
  <si>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</si>
  <si>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</si>
  <si>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</si>
  <si>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</si>
  <si>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</si>
  <si>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</si>
  <si>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</si>
  <si>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</si>
  <si>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</si>
  <si>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</si>
  <si>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</si>
  <si>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</si>
  <si>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</si>
  <si>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</si>
  <si>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</si>
  <si>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</si>
  <si>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</si>
  <si>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</si>
  <si>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</si>
  <si>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</si>
  <si>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</si>
  <si>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</si>
  <si>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</si>
  <si>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</si>
  <si>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</si>
  <si>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</si>
  <si>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</si>
  <si>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</si>
  <si>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</si>
  <si>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</si>
  <si>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</si>
  <si>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</si>
  <si>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</si>
  <si>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</si>
  <si>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</si>
  <si>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</si>
  <si>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</si>
  <si>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</si>
  <si>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</si>
  <si>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</si>
  <si>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</si>
  <si>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</si>
  <si>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</si>
  <si>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</si>
  <si>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</si>
  <si>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</si>
  <si>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</si>
  <si>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</si>
  <si>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</si>
  <si>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</si>
  <si>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</si>
  <si>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</si>
  <si>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</si>
  <si>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</si>
  <si>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</si>
  <si>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</si>
  <si>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</si>
  <si>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</si>
  <si>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</si>
  <si>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</si>
  <si>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</si>
  <si>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</si>
  <si>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</si>
  <si>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</si>
  <si>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</si>
  <si>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</si>
  <si>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</si>
  <si>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</si>
  <si>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</si>
  <si>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</si>
  <si>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</si>
  <si>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</si>
  <si>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</si>
  <si>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</si>
  <si>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</si>
  <si>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</si>
  <si>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</si>
  <si>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</si>
  <si>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</si>
  <si>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</si>
  <si>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</si>
  <si>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</si>
  <si>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</si>
  <si>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</si>
  <si>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</si>
  <si>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</si>
  <si>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</si>
  <si>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</si>
  <si>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</si>
  <si>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</si>
  <si>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</si>
  <si>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</si>
  <si>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</si>
  <si>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</si>
  <si>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</si>
  <si>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</si>
  <si>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</si>
  <si>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</si>
  <si>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</si>
  <si>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</si>
  <si>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</si>
  <si>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</si>
  <si>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</si>
  <si>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</si>
  <si>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</si>
  <si>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</si>
  <si>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</si>
  <si>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</si>
  <si>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</si>
  <si>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</si>
  <si>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</si>
  <si>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</si>
  <si>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</si>
  <si>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</si>
  <si>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</si>
  <si>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</si>
  <si>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</si>
  <si>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</si>
  <si>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</si>
  <si>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</si>
  <si>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</si>
  <si>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</si>
  <si>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</si>
  <si>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</si>
  <si>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</si>
  <si>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</si>
  <si>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</si>
  <si>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</si>
  <si>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</si>
  <si>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</si>
  <si>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</si>
  <si>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</si>
  <si>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</si>
  <si>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</si>
  <si>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</si>
  <si>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</si>
  <si>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</si>
  <si>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</si>
  <si>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</si>
  <si>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</si>
  <si>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</si>
  <si>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</si>
  <si>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</si>
  <si>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</si>
  <si>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</si>
  <si>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</si>
  <si>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</si>
  <si>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</si>
  <si>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</si>
  <si>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</si>
  <si>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</si>
  <si>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</si>
  <si>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</si>
  <si>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</si>
  <si>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</si>
  <si>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</si>
  <si>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</si>
  <si>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</si>
  <si>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</si>
  <si>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</si>
  <si>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</si>
  <si>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</si>
  <si>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</si>
  <si>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</si>
  <si>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</si>
  <si>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</si>
  <si>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</si>
  <si>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</si>
  <si>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</si>
  <si>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</si>
  <si>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</si>
  <si>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</si>
  <si>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</si>
  <si>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</si>
  <si>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</si>
  <si>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</si>
  <si>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</si>
  <si>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</si>
  <si>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</si>
  <si>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</si>
  <si>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</si>
  <si>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</si>
  <si>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</si>
  <si>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</si>
  <si>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</si>
  <si>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</si>
  <si>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</si>
  <si>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</si>
  <si>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</si>
  <si>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</si>
  <si>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</si>
  <si>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</si>
  <si>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</si>
  <si>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</si>
  <si>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</si>
  <si>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</si>
  <si>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</si>
  <si>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</si>
  <si>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</si>
  <si>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</si>
  <si>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</si>
  <si>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</si>
  <si>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</si>
  <si>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</si>
  <si>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</si>
  <si>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</si>
  <si>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</si>
  <si>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</si>
  <si>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</si>
  <si>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</si>
  <si>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</si>
  <si>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</si>
  <si>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</si>
  <si>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</si>
  <si>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</si>
  <si>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</si>
  <si>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</si>
  <si>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</si>
  <si>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</si>
  <si>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</si>
  <si>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</si>
  <si>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</si>
  <si>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</si>
  <si>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</si>
  <si>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</si>
  <si>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</si>
  <si>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</si>
  <si>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</si>
  <si>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</si>
  <si>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</si>
  <si>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</si>
  <si>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</si>
  <si>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</si>
  <si>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</si>
  <si>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</si>
  <si>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</si>
  <si>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</si>
  <si>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</si>
  <si>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</si>
  <si>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</si>
  <si>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</si>
  <si>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</si>
  <si>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</si>
  <si>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</si>
  <si>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</si>
  <si>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</si>
  <si>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</si>
  <si>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</si>
  <si>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</si>
  <si>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</si>
  <si>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</si>
  <si>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</si>
  <si>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</si>
  <si>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</si>
  <si>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</si>
  <si>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</si>
  <si>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</si>
  <si>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</si>
  <si>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</si>
  <si>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</si>
  <si>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</si>
  <si>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</si>
  <si>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</si>
  <si>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</si>
  <si>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</si>
  <si>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</si>
  <si>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</si>
  <si>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</si>
  <si>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</si>
  <si>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</si>
  <si>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</si>
  <si>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</si>
  <si>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</si>
  <si>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</si>
  <si>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</si>
  <si>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</si>
  <si>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</si>
  <si>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</si>
  <si>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</si>
  <si>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</si>
  <si>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</si>
  <si>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</si>
  <si>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</si>
  <si>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</si>
  <si>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</si>
  <si>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</si>
  <si>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</si>
  <si>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</si>
  <si>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</si>
  <si>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</si>
  <si>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</si>
  <si>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</si>
  <si>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</si>
  <si>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</si>
  <si>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</si>
  <si>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</si>
  <si>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</si>
  <si>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</si>
  <si>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</si>
  <si>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</si>
  <si>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</si>
  <si>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</si>
  <si>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</si>
  <si>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</si>
  <si>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</si>
  <si>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</si>
  <si>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</si>
  <si>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</si>
  <si>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</si>
  <si>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</si>
  <si>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</si>
  <si>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</si>
  <si>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</si>
  <si>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</si>
  <si>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</si>
  <si>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</si>
  <si>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</si>
  <si>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</si>
  <si>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</si>
  <si>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</si>
  <si>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</si>
  <si>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</si>
  <si>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</si>
  <si>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</si>
  <si>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</si>
  <si>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</si>
  <si>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</si>
  <si>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</si>
  <si>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</si>
  <si>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</si>
  <si>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</si>
  <si>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</si>
  <si>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</si>
  <si>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</si>
  <si>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</si>
  <si>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</si>
  <si>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</si>
  <si>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</si>
  <si>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</si>
  <si>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</si>
  <si>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</si>
  <si>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</si>
  <si>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</si>
  <si>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</si>
  <si>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</si>
  <si>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</si>
  <si>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</si>
  <si>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</si>
  <si>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</si>
  <si>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</si>
  <si>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</si>
  <si>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</si>
  <si>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</si>
  <si>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</si>
  <si>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</si>
  <si>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</si>
  <si>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</si>
  <si>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</si>
  <si>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</si>
  <si>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</si>
  <si>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</si>
  <si>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</si>
  <si>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</si>
  <si>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</si>
  <si>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</si>
  <si>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</si>
  <si>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</si>
  <si>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</si>
  <si>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</si>
  <si>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</si>
  <si>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</si>
  <si>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</si>
  <si>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</si>
  <si>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</si>
  <si>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</si>
  <si>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</si>
  <si>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</si>
  <si>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</si>
  <si>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</si>
  <si>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</si>
  <si>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</si>
  <si>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</si>
  <si>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</si>
  <si>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</si>
  <si>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</si>
  <si>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</si>
  <si>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</si>
  <si>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</si>
  <si>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</si>
  <si>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</si>
  <si>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</si>
  <si>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</si>
  <si>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</si>
  <si>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</si>
  <si>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</si>
  <si>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</si>
  <si>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</si>
  <si>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</si>
  <si>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</si>
  <si>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</si>
  <si>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</si>
  <si>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</si>
  <si>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</si>
  <si>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</si>
  <si>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</si>
  <si>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</si>
  <si>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</si>
  <si>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</si>
  <si>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</si>
  <si>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</si>
  <si>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</si>
  <si>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</si>
  <si>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</si>
  <si>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</si>
  <si>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</si>
  <si>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</si>
  <si>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</si>
  <si>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</si>
  <si>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</si>
  <si>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</si>
  <si>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</si>
  <si>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</si>
  <si>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</si>
  <si>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</si>
  <si>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</si>
  <si>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</si>
  <si>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</si>
  <si>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</si>
  <si>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</si>
  <si>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</si>
  <si>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</si>
  <si>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</si>
  <si>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</si>
  <si>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</si>
  <si>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</si>
  <si>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</si>
  <si>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</si>
  <si>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</si>
  <si>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</si>
  <si>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</si>
  <si>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</si>
  <si>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</si>
  <si>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</si>
  <si>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</si>
  <si>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</si>
  <si>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</si>
  <si>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</si>
  <si>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</si>
  <si>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</si>
  <si>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</si>
  <si>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</si>
  <si>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</si>
  <si>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</si>
  <si>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</si>
  <si>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</si>
  <si>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</si>
  <si>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</si>
  <si>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</si>
  <si>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</si>
  <si>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</si>
  <si>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</si>
  <si>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</si>
  <si>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</si>
  <si>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</si>
  <si>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</si>
  <si>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</si>
  <si>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</si>
  <si>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</si>
  <si>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</si>
  <si>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</si>
  <si>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</si>
  <si>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</si>
  <si>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</si>
  <si>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</si>
  <si>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</si>
  <si>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</si>
  <si>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</si>
  <si>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</si>
  <si>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</si>
  <si>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</si>
  <si>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</si>
  <si>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</si>
  <si>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</si>
  <si>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</si>
  <si>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</si>
  <si>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</si>
  <si>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</si>
  <si>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</si>
  <si>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</si>
  <si>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</si>
  <si>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</si>
  <si>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</si>
  <si>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</si>
  <si>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</si>
  <si>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</si>
  <si>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</si>
  <si>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</si>
  <si>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</si>
  <si>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</si>
  <si>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</si>
  <si>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</si>
  <si>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</si>
  <si>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</si>
  <si>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</si>
  <si>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</si>
  <si>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</si>
  <si>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</si>
  <si>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</si>
  <si>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</si>
  <si>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</si>
  <si>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</si>
  <si>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</si>
  <si>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</si>
  <si>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</si>
  <si>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</si>
  <si>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</si>
  <si>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</si>
  <si>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</si>
  <si>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</si>
  <si>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</si>
  <si>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</si>
  <si>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</si>
  <si>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</si>
  <si>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</si>
  <si>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</si>
  <si>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</si>
  <si>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</si>
  <si>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</si>
  <si>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</si>
  <si>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</si>
  <si>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</si>
  <si>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</si>
  <si>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</si>
  <si>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</si>
  <si>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</si>
  <si>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</si>
  <si>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</si>
  <si>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</si>
  <si>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</si>
  <si>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</si>
  <si>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</si>
  <si>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</si>
  <si>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</si>
  <si>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</si>
  <si>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</si>
  <si>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</si>
  <si>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</si>
  <si>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</si>
  <si>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</si>
  <si>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</si>
  <si>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</si>
  <si>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</si>
  <si>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</si>
  <si>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</si>
  <si>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</si>
  <si>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</si>
  <si>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</si>
  <si>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</si>
  <si>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</si>
  <si>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</si>
  <si>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</si>
  <si>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</si>
  <si>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</si>
  <si>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</si>
  <si>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</si>
  <si>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</si>
  <si>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</si>
  <si>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</si>
  <si>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</si>
  <si>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</si>
  <si>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</si>
  <si>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</si>
  <si>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</si>
  <si>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</si>
  <si>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</si>
  <si>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</si>
  <si>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</si>
  <si>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</si>
  <si>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</si>
  <si>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</si>
  <si>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</si>
  <si>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</si>
  <si>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</si>
  <si>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</si>
  <si>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</si>
  <si>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</si>
  <si>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</si>
  <si>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</si>
  <si>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</si>
  <si>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</si>
  <si>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</si>
  <si>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</si>
  <si>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</si>
  <si>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</si>
  <si>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</si>
  <si>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</si>
  <si>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</si>
  <si>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</si>
  <si>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</si>
  <si>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</si>
  <si>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</si>
  <si>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</si>
  <si>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</si>
  <si>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</si>
  <si>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</si>
  <si>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</si>
  <si>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</si>
  <si>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</si>
  <si>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</si>
  <si>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</si>
  <si>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</si>
  <si>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</si>
  <si>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</si>
  <si>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</si>
  <si>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</si>
  <si>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</si>
  <si>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</si>
  <si>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</si>
  <si>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</si>
  <si>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</si>
  <si>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</si>
  <si>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</si>
  <si>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</si>
  <si>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</si>
  <si>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</si>
  <si>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</si>
  <si>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</si>
  <si>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</si>
  <si>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</si>
  <si>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</si>
  <si>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</si>
  <si>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</si>
  <si>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</si>
  <si>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</si>
  <si>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</si>
  <si>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</si>
  <si>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</si>
  <si>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</si>
  <si>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</si>
  <si>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</si>
  <si>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</si>
  <si>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</si>
  <si>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</si>
  <si>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</si>
  <si>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</si>
  <si>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</si>
  <si>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</si>
  <si>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</si>
  <si>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</si>
  <si>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</si>
  <si>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</si>
  <si>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</si>
  <si>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</si>
  <si>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</si>
  <si>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</si>
  <si>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</si>
  <si>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</si>
  <si>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</si>
  <si>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</si>
  <si>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</si>
  <si>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</si>
  <si>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</si>
  <si>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</si>
  <si>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</si>
  <si>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</si>
  <si>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</si>
  <si>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</si>
  <si>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</si>
  <si>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</si>
  <si>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</si>
  <si>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</si>
  <si>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</si>
  <si>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</si>
  <si>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</si>
  <si>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</si>
  <si>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</si>
  <si>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</si>
  <si>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</si>
  <si>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</si>
  <si>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</si>
  <si>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</si>
  <si>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</si>
  <si>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</si>
  <si>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</si>
  <si>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</si>
  <si>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</si>
  <si>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</si>
  <si>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</si>
  <si>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</si>
  <si>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</si>
  <si>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</si>
  <si>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</si>
  <si>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</si>
  <si>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</si>
  <si>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</si>
  <si>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</si>
  <si>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</si>
  <si>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</si>
  <si>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</si>
  <si>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</si>
  <si>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</si>
  <si>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</si>
  <si>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</si>
  <si>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</si>
  <si>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</si>
  <si>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</si>
  <si>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</si>
  <si>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</si>
  <si>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</si>
  <si>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</si>
  <si>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</si>
  <si>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</si>
  <si>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</si>
  <si>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</si>
  <si>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</si>
  <si>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</si>
  <si>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</si>
  <si>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</si>
  <si>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</si>
  <si>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</si>
  <si>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</si>
  <si>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</si>
  <si>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</si>
  <si>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</si>
  <si>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</si>
  <si>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</si>
  <si>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</si>
  <si>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</si>
  <si>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</si>
  <si>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</si>
  <si>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</si>
  <si>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</si>
  <si>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</si>
  <si>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</si>
  <si>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</si>
  <si>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</si>
  <si>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</si>
  <si>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</si>
  <si>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</si>
  <si>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</si>
  <si>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</si>
  <si>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</si>
  <si>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</si>
  <si>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</si>
  <si>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</si>
  <si>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</si>
  <si>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</si>
  <si>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</si>
  <si>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</si>
  <si>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</si>
  <si>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</si>
  <si>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</si>
  <si>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</si>
  <si>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</si>
  <si>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</si>
  <si>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</si>
  <si>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</si>
  <si>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</si>
  <si>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</si>
  <si>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</si>
  <si>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</si>
  <si>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</si>
  <si>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</si>
  <si>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</si>
  <si>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</si>
  <si>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</si>
  <si>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</si>
  <si>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</si>
  <si>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</si>
  <si>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</si>
  <si>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</si>
  <si>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</si>
  <si>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</si>
  <si>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</si>
  <si>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</si>
  <si>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</si>
  <si>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</si>
  <si>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</si>
  <si>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</si>
  <si>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</si>
  <si>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</si>
  <si>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</si>
  <si>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</si>
  <si>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</si>
  <si>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</si>
  <si>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</si>
  <si>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</si>
  <si>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</si>
  <si>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</si>
  <si>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</si>
  <si>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</si>
  <si>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</si>
  <si>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</si>
  <si>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</si>
  <si>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</si>
  <si>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</si>
  <si>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</si>
  <si>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</si>
  <si>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</si>
  <si>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</si>
  <si>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</si>
  <si>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</si>
  <si>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</si>
  <si>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</si>
  <si>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</si>
  <si>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</si>
  <si>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</si>
  <si>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</si>
  <si>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</si>
  <si>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</si>
  <si>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</si>
  <si>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</si>
  <si>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</si>
  <si>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</si>
  <si>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</si>
  <si>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</si>
  <si>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</si>
  <si>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</si>
  <si>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</si>
  <si>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</si>
  <si>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</si>
  <si>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</si>
  <si>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</si>
  <si>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</si>
  <si>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</si>
  <si>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</si>
  <si>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</si>
  <si>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</si>
  <si>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</si>
  <si>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</si>
  <si>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</si>
  <si>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</si>
  <si>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</si>
  <si>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</si>
  <si>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</si>
  <si>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</si>
  <si>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</si>
  <si>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</si>
  <si>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</si>
  <si>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</si>
  <si>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</si>
  <si>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</si>
  <si>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</si>
  <si>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</si>
  <si>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</si>
  <si>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</si>
  <si>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</si>
  <si>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</si>
  <si>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</si>
  <si>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</si>
  <si>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</si>
  <si>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</si>
  <si>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</si>
  <si>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</si>
  <si>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</si>
  <si>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</si>
  <si>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</si>
  <si>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</si>
  <si>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</si>
  <si>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</si>
  <si>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</si>
  <si>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</si>
  <si>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</si>
  <si>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</si>
  <si>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</si>
  <si>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</si>
  <si>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</si>
  <si>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</si>
  <si>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</si>
  <si>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</si>
  <si>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</si>
  <si>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</si>
  <si>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</si>
  <si>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</si>
  <si>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</si>
  <si>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</si>
  <si>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</si>
  <si>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</si>
  <si>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</si>
  <si>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</si>
  <si>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</si>
  <si>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</si>
  <si>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</si>
  <si>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</si>
  <si>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</si>
  <si>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</si>
  <si>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</si>
  <si>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</si>
  <si>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</si>
  <si>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</si>
  <si>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</si>
  <si>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</si>
  <si>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</si>
  <si>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</si>
  <si>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</si>
  <si>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</si>
  <si>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</si>
  <si>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</si>
  <si>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</si>
  <si>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</si>
  <si>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</si>
  <si>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</si>
  <si>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</si>
  <si>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</si>
  <si>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</si>
  <si>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</si>
  <si>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</si>
  <si>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</si>
  <si>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</si>
  <si>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</si>
  <si>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</si>
  <si>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</si>
  <si>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</si>
  <si>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</si>
  <si>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</si>
  <si>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</si>
  <si>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</si>
  <si>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</si>
  <si>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</si>
  <si>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</si>
  <si>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</si>
  <si>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</si>
  <si>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</si>
  <si>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</si>
  <si>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</si>
  <si>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</si>
  <si>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</si>
  <si>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</si>
  <si>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</si>
  <si>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</si>
  <si>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</si>
  <si>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</si>
  <si>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</si>
  <si>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</si>
  <si>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</si>
  <si>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</si>
  <si>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</si>
  <si>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</si>
  <si>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</si>
  <si>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</si>
  <si>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</si>
  <si>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</si>
  <si>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</si>
  <si>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</si>
  <si>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</si>
  <si>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</si>
  <si>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</si>
  <si>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</si>
  <si>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</si>
  <si>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</si>
  <si>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</si>
  <si>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</si>
  <si>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</si>
  <si>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</si>
  <si>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</si>
  <si>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</si>
  <si>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</si>
  <si>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</si>
  <si>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</si>
  <si>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</si>
  <si>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</si>
  <si>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</si>
  <si>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</si>
  <si>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</si>
  <si>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</si>
  <si>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</si>
  <si>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</si>
  <si>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</si>
  <si>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</si>
  <si>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</si>
  <si>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</si>
  <si>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</si>
  <si>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</si>
  <si>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</si>
  <si>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</si>
  <si>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</si>
  <si>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</si>
  <si>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</si>
  <si>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</si>
  <si>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</si>
  <si>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</si>
  <si>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</si>
  <si>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</si>
  <si>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</si>
  <si>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</si>
  <si>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</si>
  <si>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</si>
  <si>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</si>
  <si>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</si>
  <si>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</si>
  <si>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</si>
  <si>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</si>
  <si>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</si>
  <si>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</si>
  <si>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</si>
  <si>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</si>
  <si>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</si>
  <si>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</si>
  <si>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</si>
  <si>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</si>
  <si>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</si>
  <si>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</si>
  <si>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</si>
  <si>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</si>
  <si>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</si>
  <si>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</si>
  <si>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</si>
  <si>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</si>
  <si>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</si>
  <si>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</si>
  <si>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</si>
  <si>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</si>
  <si>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</si>
  <si>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</si>
  <si>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</si>
  <si>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</si>
  <si>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</si>
  <si>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</si>
  <si>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</si>
  <si>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</si>
  <si>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</si>
  <si>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</si>
  <si>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</si>
  <si>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</si>
  <si>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</si>
  <si>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</si>
  <si>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</si>
  <si>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</si>
  <si>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</si>
  <si>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</si>
  <si>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</si>
  <si>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</si>
  <si>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</si>
  <si>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</si>
  <si>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</si>
  <si>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</si>
  <si>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</si>
  <si>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</si>
  <si>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</si>
  <si>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</si>
  <si>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</si>
  <si>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</si>
  <si>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</si>
  <si>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</si>
  <si>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</si>
  <si>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</si>
  <si>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</si>
  <si>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</si>
  <si>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</si>
  <si>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</si>
  <si>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</si>
  <si>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</si>
  <si>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</si>
  <si>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</si>
  <si>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</si>
  <si>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</si>
  <si>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</si>
  <si>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</si>
  <si>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</si>
  <si>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</si>
  <si>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</si>
  <si>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</si>
  <si>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</si>
  <si>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</si>
  <si>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</si>
  <si>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</si>
  <si>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</si>
  <si>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</si>
  <si>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</si>
  <si>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</si>
  <si>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</si>
  <si>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</si>
  <si>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</si>
  <si>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</si>
  <si>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</si>
  <si>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</si>
  <si>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</si>
  <si>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</si>
  <si>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</si>
  <si>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</si>
  <si>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</si>
  <si>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</si>
  <si>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</si>
  <si>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</si>
  <si>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</si>
  <si>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</si>
  <si>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</si>
  <si>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</si>
  <si>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</si>
  <si>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</si>
  <si>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</si>
  <si>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</si>
  <si>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</si>
  <si>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</si>
  <si>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</si>
  <si>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</si>
  <si>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</si>
  <si>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</si>
  <si>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</si>
  <si>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</si>
  <si>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</si>
  <si>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</si>
  <si>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</si>
  <si>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</si>
  <si>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</si>
  <si>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</si>
  <si>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</si>
  <si>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</si>
  <si>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</si>
  <si>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</si>
  <si>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</si>
  <si>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</si>
  <si>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</si>
  <si>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</si>
  <si>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</si>
  <si>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</si>
  <si>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</si>
  <si>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</si>
  <si>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</si>
  <si>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</si>
  <si>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</si>
  <si>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</si>
  <si>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</si>
  <si>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</si>
  <si>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</si>
  <si>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</si>
  <si>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</si>
  <si>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</si>
  <si>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</si>
  <si>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</si>
  <si>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</si>
  <si>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</si>
  <si>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</si>
  <si>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</si>
  <si>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</si>
  <si>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</si>
  <si>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</si>
  <si>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</si>
  <si>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</si>
  <si>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</si>
  <si>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</si>
  <si>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</si>
  <si>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</si>
  <si>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</si>
  <si>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</si>
  <si>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</si>
  <si>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</si>
  <si>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</si>
  <si>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</si>
  <si>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</si>
  <si>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</si>
  <si>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</si>
  <si>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</si>
  <si>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</si>
  <si>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</si>
  <si>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</si>
  <si>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</si>
  <si>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</si>
  <si>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</si>
  <si>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</si>
  <si>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</si>
  <si>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</si>
  <si>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</si>
  <si>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</si>
  <si>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</si>
  <si>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</si>
  <si>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</si>
  <si>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</si>
  <si>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</si>
  <si>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</si>
  <si>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</si>
  <si>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</si>
  <si>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</si>
  <si>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</si>
  <si>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</si>
  <si>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</si>
  <si>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</si>
  <si>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</si>
  <si>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</si>
  <si>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</si>
  <si>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</si>
  <si>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</si>
  <si>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</si>
  <si>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</si>
  <si>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</si>
  <si>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</si>
  <si>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</si>
  <si>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</si>
  <si>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</si>
  <si>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</si>
  <si>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</si>
  <si>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</si>
  <si>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</si>
  <si>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</si>
  <si>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</si>
  <si>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</si>
  <si>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</si>
  <si>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</si>
  <si>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</si>
  <si>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</si>
  <si>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</si>
  <si>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</si>
  <si>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</si>
  <si>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</si>
  <si>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</si>
  <si>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</si>
  <si>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</si>
  <si>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</si>
  <si>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</si>
  <si>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</si>
  <si>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</si>
  <si>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</si>
  <si>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</si>
  <si>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</si>
  <si>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</si>
  <si>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</si>
  <si>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</si>
  <si>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</si>
  <si>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</si>
  <si>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</si>
  <si>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</si>
  <si>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</si>
  <si>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</si>
  <si>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</si>
  <si>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</si>
  <si>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</si>
  <si>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</si>
  <si>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</si>
  <si>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</si>
  <si>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</si>
  <si>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</si>
  <si>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</si>
  <si>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</si>
  <si>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</si>
  <si>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</si>
  <si>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</si>
  <si>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</si>
  <si>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</si>
  <si>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</si>
  <si>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</si>
  <si>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</si>
  <si>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</si>
  <si>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</si>
  <si>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</si>
  <si>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</si>
  <si>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</si>
  <si>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</si>
  <si>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</si>
  <si>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</si>
  <si>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</si>
  <si>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</si>
  <si>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</si>
  <si>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</si>
  <si>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</si>
  <si>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</si>
  <si>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</si>
  <si>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</si>
  <si>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</si>
  <si>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</si>
  <si>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</si>
  <si>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</si>
  <si>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</si>
  <si>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</si>
  <si>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</si>
  <si>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</si>
  <si>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</si>
  <si>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</si>
  <si>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</si>
  <si>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</si>
  <si>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</si>
  <si>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</si>
  <si>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</si>
  <si>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</si>
  <si>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</si>
  <si>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</si>
  <si>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</si>
  <si>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</si>
  <si>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</si>
  <si>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</si>
  <si>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</si>
  <si>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</si>
  <si>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</si>
  <si>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</si>
  <si>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</si>
  <si>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</si>
  <si>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</si>
  <si>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</si>
  <si>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</si>
  <si>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</si>
  <si>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</si>
  <si>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</si>
  <si>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</si>
  <si>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</si>
  <si>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</si>
  <si>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</si>
  <si>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</si>
  <si>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</si>
  <si>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</si>
  <si>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</si>
  <si>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</si>
  <si>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</si>
  <si>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</si>
  <si>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</si>
  <si>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</si>
  <si>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</si>
  <si>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</si>
  <si>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</si>
  <si>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</si>
  <si>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</si>
  <si>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</si>
  <si>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</si>
  <si>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</si>
  <si>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</si>
  <si>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</si>
  <si>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</si>
  <si>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</si>
  <si>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</si>
  <si>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</si>
  <si>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</si>
  <si>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</si>
  <si>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</si>
  <si>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</si>
  <si>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</si>
  <si>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</si>
  <si>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</si>
  <si>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</si>
  <si>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</si>
  <si>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</si>
  <si>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</si>
  <si>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</si>
  <si>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</si>
  <si>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</si>
  <si>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</si>
  <si>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</si>
  <si>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</si>
  <si>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</si>
  <si>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</si>
  <si>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</si>
  <si>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</si>
  <si>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</si>
  <si>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</si>
  <si>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</si>
  <si>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</si>
  <si>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</si>
  <si>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</si>
  <si>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</si>
  <si>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</si>
  <si>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</si>
  <si>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</si>
  <si>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</si>
  <si>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</si>
  <si>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</si>
  <si>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</si>
  <si>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</si>
  <si>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</si>
  <si>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</si>
  <si>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</si>
  <si>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</si>
  <si>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</si>
  <si>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</si>
  <si>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</si>
  <si>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</si>
  <si>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</si>
  <si>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</si>
  <si>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</si>
  <si>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</si>
  <si>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</si>
  <si>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</si>
  <si>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</si>
  <si>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</si>
  <si>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</si>
  <si>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</si>
  <si>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</si>
  <si>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</si>
  <si>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</si>
  <si>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</si>
  <si>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</si>
  <si>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</si>
  <si>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</si>
  <si>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</si>
  <si>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</si>
  <si>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</si>
  <si>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</si>
  <si>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</si>
  <si>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</si>
  <si>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</si>
  <si>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</si>
  <si>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</si>
  <si>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</si>
  <si>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</si>
  <si>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</si>
  <si>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</si>
  <si>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</si>
  <si>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</si>
  <si>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</si>
  <si>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</si>
  <si>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</si>
  <si>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</si>
  <si>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</si>
  <si>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</si>
  <si>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</si>
  <si>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</si>
  <si>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</si>
  <si>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</si>
  <si>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</si>
  <si>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</si>
  <si>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</si>
  <si>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</si>
  <si>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</si>
  <si>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</si>
  <si>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</si>
  <si>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</si>
  <si>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</si>
  <si>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</si>
  <si>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</si>
  <si>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</si>
  <si>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</si>
  <si>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</si>
  <si>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</si>
  <si>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</si>
  <si>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</si>
  <si>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</si>
  <si>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</si>
  <si>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</si>
  <si>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</si>
  <si>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</si>
  <si>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</si>
  <si>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</si>
  <si>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</si>
  <si>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</si>
  <si>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</si>
  <si>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</si>
  <si>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</si>
  <si>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</si>
  <si>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</si>
  <si>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</si>
  <si>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</si>
  <si>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</si>
  <si>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</si>
  <si>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</si>
  <si>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</si>
  <si>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</si>
  <si>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</si>
  <si>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</si>
  <si>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</si>
  <si>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</si>
  <si>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</si>
  <si>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</si>
  <si>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</si>
  <si>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</si>
  <si>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</si>
  <si>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</si>
  <si>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</si>
  <si>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</si>
  <si>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</si>
  <si>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</si>
  <si>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</si>
  <si>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</si>
  <si>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</si>
  <si>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</si>
  <si>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</si>
  <si>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</si>
  <si>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</si>
  <si>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</si>
  <si>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</si>
  <si>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</si>
  <si>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</si>
  <si>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</si>
  <si>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</si>
  <si>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</si>
  <si>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</si>
  <si>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</si>
  <si>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</si>
  <si>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</si>
  <si>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</si>
  <si>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</si>
  <si>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</si>
  <si>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</si>
  <si>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</si>
  <si>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</si>
  <si>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</si>
  <si>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</si>
  <si>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</si>
  <si>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</si>
  <si>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</si>
  <si>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</si>
  <si>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</si>
  <si>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</si>
  <si>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</si>
  <si>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</si>
  <si>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</si>
  <si>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</si>
  <si>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</si>
  <si>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</si>
  <si>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</si>
  <si>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</si>
  <si>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</si>
  <si>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</si>
  <si>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</si>
  <si>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</si>
  <si>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</si>
  <si>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</si>
  <si>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</si>
  <si>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</si>
  <si>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</si>
  <si>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</si>
  <si>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</si>
  <si>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</si>
  <si>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</si>
  <si>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</si>
  <si>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</si>
  <si>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</si>
  <si>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</si>
  <si>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</si>
  <si>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</si>
  <si>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</si>
  <si>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</si>
  <si>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</si>
  <si>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</si>
  <si>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</si>
  <si>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</si>
  <si>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</si>
  <si>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</si>
  <si>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</si>
  <si>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</si>
  <si>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</si>
  <si>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</si>
  <si>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</si>
  <si>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</si>
  <si>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</si>
  <si>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</si>
  <si>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</si>
  <si>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</si>
  <si>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</si>
  <si>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</si>
  <si>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</si>
  <si>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</si>
  <si>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</si>
  <si>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</si>
  <si>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</si>
  <si>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</si>
  <si>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</si>
  <si>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</si>
  <si>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</si>
  <si>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</si>
  <si>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</si>
  <si>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</si>
  <si>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</si>
  <si>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</si>
  <si>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</si>
  <si>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</si>
  <si>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</si>
  <si>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</si>
  <si>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</si>
  <si>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</si>
  <si>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</si>
  <si>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</si>
  <si>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</si>
  <si>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</si>
  <si>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</si>
  <si>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</si>
  <si>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</si>
  <si>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</si>
  <si>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</si>
  <si>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</si>
  <si>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</si>
  <si>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</si>
  <si>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</si>
  <si>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</si>
  <si>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</si>
  <si>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</si>
  <si>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</si>
  <si>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</si>
  <si>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</si>
  <si>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</si>
  <si>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</si>
  <si>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</si>
  <si>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</si>
  <si>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</si>
  <si>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</si>
  <si>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</si>
  <si>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</si>
  <si>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</si>
  <si>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</si>
  <si>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</si>
  <si>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</si>
  <si>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</si>
  <si>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</si>
  <si>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</si>
  <si>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</si>
  <si>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</si>
  <si>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</si>
  <si>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</si>
  <si>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</si>
  <si>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</si>
  <si>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</si>
  <si>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</si>
  <si>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</si>
  <si>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</si>
  <si>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</si>
  <si>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</si>
  <si>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</si>
  <si>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</si>
  <si>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</si>
  <si>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</si>
  <si>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</si>
  <si>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</si>
  <si>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</si>
  <si>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</si>
  <si>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</si>
  <si>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</si>
  <si>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</si>
  <si>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</si>
  <si>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</si>
  <si>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</si>
  <si>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</si>
  <si>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</si>
  <si>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</si>
  <si>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</si>
  <si>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</si>
  <si>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</si>
  <si>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</si>
  <si>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</si>
  <si>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</si>
  <si>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</si>
  <si>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</si>
  <si>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</si>
  <si>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</si>
  <si>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</si>
  <si>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</si>
  <si>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</si>
  <si>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</si>
  <si>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</si>
  <si>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</si>
  <si>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</si>
  <si>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</si>
  <si>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</si>
  <si>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</si>
  <si>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</si>
  <si>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</si>
  <si>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</si>
  <si>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</si>
  <si>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</si>
  <si>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</si>
  <si>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</si>
  <si>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</si>
  <si>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</si>
  <si>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</si>
  <si>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</si>
  <si>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</si>
  <si>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</si>
  <si>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</si>
  <si>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</si>
  <si>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</si>
  <si>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</si>
  <si>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</si>
  <si>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</si>
  <si>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</si>
  <si>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</si>
  <si>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</si>
  <si>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</si>
  <si>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</si>
  <si>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</si>
  <si>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</si>
  <si>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</si>
  <si>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</si>
  <si>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</si>
  <si>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</si>
  <si>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</si>
  <si>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</si>
  <si>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</si>
  <si>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</si>
  <si>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</si>
  <si>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</si>
  <si>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</si>
  <si>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</si>
  <si>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</si>
  <si>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</si>
  <si>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</si>
  <si>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</si>
  <si>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</si>
  <si>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</si>
  <si>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</si>
  <si>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</si>
  <si>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</si>
  <si>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</si>
  <si>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</si>
  <si>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</si>
  <si>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</si>
  <si>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</si>
  <si>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</si>
  <si>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</si>
  <si>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</si>
  <si>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</si>
  <si>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</si>
  <si>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</si>
  <si>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</si>
  <si>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</si>
  <si>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</si>
  <si>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</si>
  <si>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</si>
  <si>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</si>
  <si>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</si>
  <si>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</si>
  <si>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</si>
  <si>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</si>
  <si>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</si>
  <si>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</si>
  <si>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</si>
  <si>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</si>
  <si>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</si>
  <si>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</si>
  <si>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</si>
  <si>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</si>
  <si>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</si>
  <si>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</si>
  <si>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</si>
  <si>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</si>
  <si>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</si>
  <si>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</si>
  <si>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</si>
  <si>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</si>
  <si>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</si>
  <si>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</si>
  <si>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</si>
  <si>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</si>
  <si>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</si>
  <si>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</si>
  <si>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</si>
  <si>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</si>
  <si>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</si>
  <si>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</si>
  <si>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</si>
  <si>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</si>
  <si>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</si>
  <si>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</si>
  <si>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</si>
  <si>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</si>
  <si>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</si>
  <si>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</si>
  <si>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</si>
  <si>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</si>
  <si>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</si>
  <si>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</si>
  <si>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</si>
  <si>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</si>
  <si>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</si>
  <si>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</si>
  <si>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</si>
  <si>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</si>
  <si>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</si>
  <si>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</si>
  <si>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</si>
  <si>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</si>
  <si>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</si>
  <si>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</si>
  <si>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</si>
  <si>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</si>
  <si>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</si>
  <si>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</si>
  <si>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</si>
  <si>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</si>
  <si>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</si>
  <si>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</si>
  <si>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</si>
  <si>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</si>
  <si>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</si>
  <si>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</si>
  <si>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</si>
  <si>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</si>
  <si>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</si>
  <si>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</si>
  <si>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</si>
  <si>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</si>
  <si>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</si>
  <si>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</si>
  <si>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</si>
  <si>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</si>
  <si>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</si>
  <si>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</si>
  <si>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</si>
  <si>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</si>
  <si>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</si>
  <si>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</si>
  <si>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</si>
  <si>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</si>
  <si>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</si>
  <si>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</si>
  <si>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</si>
  <si>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</si>
  <si>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</si>
  <si>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</si>
  <si>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</si>
  <si>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</si>
  <si>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</si>
  <si>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</si>
  <si>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</si>
  <si>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</si>
  <si>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</si>
  <si>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</si>
  <si>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</si>
  <si>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</si>
  <si>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</si>
  <si>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</si>
  <si>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</si>
  <si>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</si>
  <si>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</si>
  <si>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</si>
  <si>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</si>
  <si>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</si>
  <si>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</si>
  <si>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</si>
  <si>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</si>
  <si>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</si>
  <si>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</si>
  <si>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</si>
  <si>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</si>
  <si>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</si>
  <si>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</si>
  <si>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</si>
  <si>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</si>
  <si>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</si>
  <si>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</si>
  <si>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</si>
  <si>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</si>
  <si>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</si>
  <si>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</si>
  <si>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</si>
  <si>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</si>
  <si>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</si>
  <si>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</si>
  <si>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</si>
  <si>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</si>
  <si>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</si>
  <si>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</si>
  <si>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</si>
  <si>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</si>
  <si>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</si>
  <si>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</si>
  <si>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</si>
  <si>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</si>
  <si>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</si>
  <si>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</si>
  <si>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</si>
  <si>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</si>
  <si>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</si>
  <si>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</si>
  <si>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</si>
  <si>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</si>
  <si>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</si>
  <si>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</si>
  <si>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</si>
  <si>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</si>
  <si>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</si>
  <si>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</si>
  <si>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</si>
  <si>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</si>
  <si>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</si>
  <si>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</si>
  <si>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</si>
  <si>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</si>
  <si>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</si>
  <si>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</si>
  <si>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</si>
  <si>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</si>
  <si>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</si>
  <si>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</si>
  <si>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</si>
  <si>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</si>
  <si>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</si>
  <si>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</si>
  <si>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</si>
  <si>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</si>
  <si>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</si>
  <si>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</si>
  <si>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</si>
  <si>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</si>
  <si>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</si>
  <si>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</si>
  <si>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</si>
  <si>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</si>
  <si>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</si>
  <si>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</si>
  <si>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</si>
  <si>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</si>
  <si>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</si>
  <si>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</si>
  <si>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</si>
  <si>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</si>
  <si>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</si>
  <si>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</si>
  <si>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</si>
  <si>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</si>
  <si>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</si>
  <si>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</si>
  <si>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</si>
  <si>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</si>
  <si>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</si>
  <si>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</si>
  <si>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</si>
  <si>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</si>
  <si>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</si>
  <si>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</si>
  <si>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</si>
  <si>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</si>
  <si>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</si>
  <si>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</si>
  <si>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</si>
  <si>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</si>
  <si>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</si>
  <si>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</si>
  <si>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</si>
  <si>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</si>
  <si>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</si>
  <si>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</si>
  <si>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</si>
  <si>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</si>
  <si>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</si>
  <si>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</si>
  <si>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</si>
  <si>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</si>
  <si>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</si>
  <si>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</si>
  <si>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</si>
  <si>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</si>
  <si>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</si>
  <si>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</si>
  <si>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</si>
  <si>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</si>
  <si>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</si>
  <si>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</si>
  <si>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</si>
  <si>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</si>
  <si>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</si>
  <si>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</si>
  <si>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</si>
  <si>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</si>
  <si>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</si>
  <si>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</si>
  <si>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</si>
  <si>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</si>
  <si>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</si>
  <si>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</si>
  <si>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</si>
  <si>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</si>
  <si>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</si>
  <si>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</si>
  <si>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</si>
  <si>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</si>
  <si>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</si>
  <si>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</si>
  <si>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</si>
  <si>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</si>
  <si>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</si>
  <si>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</si>
  <si>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</si>
  <si>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</si>
  <si>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</si>
  <si>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</si>
  <si>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</si>
  <si>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</si>
  <si>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</si>
  <si>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</si>
  <si>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</si>
  <si>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</si>
  <si>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</si>
  <si>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</si>
  <si>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</si>
  <si>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</si>
  <si>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</si>
  <si>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</si>
  <si>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</si>
  <si>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</si>
  <si>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</si>
  <si>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</si>
  <si>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</si>
  <si>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</si>
  <si>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</si>
  <si>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</si>
  <si>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</si>
  <si>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</si>
  <si>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</si>
  <si>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</si>
  <si>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</si>
  <si>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</si>
  <si>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</si>
  <si>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</si>
  <si>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</si>
  <si>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</si>
  <si>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</si>
  <si>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</si>
  <si>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</si>
  <si>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</si>
  <si>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</si>
  <si>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</si>
  <si>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</si>
  <si>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</si>
  <si>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</si>
  <si>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</si>
  <si>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</si>
  <si>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</si>
  <si>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</si>
  <si>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</si>
  <si>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</si>
  <si>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</si>
  <si>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</si>
  <si>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</si>
  <si>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</si>
  <si>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</si>
  <si>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</si>
  <si>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</si>
  <si>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</si>
  <si>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</si>
  <si>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</si>
  <si>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</si>
  <si>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</si>
  <si>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</si>
  <si>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</si>
  <si>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</si>
  <si>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</si>
  <si>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</si>
  <si>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</si>
  <si>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</si>
  <si>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</si>
  <si>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</si>
  <si>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</si>
  <si>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</si>
  <si>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</si>
  <si>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</si>
  <si>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</si>
  <si>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</si>
  <si>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</si>
  <si>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</si>
  <si>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</si>
  <si>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</si>
  <si>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</si>
  <si>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</si>
  <si>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</si>
  <si>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</si>
  <si>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</si>
  <si>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</si>
  <si>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</si>
  <si>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</si>
  <si>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</si>
  <si>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</si>
  <si>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</si>
  <si>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</si>
  <si>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</si>
  <si>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</si>
  <si>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</si>
  <si>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</si>
  <si>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</si>
  <si>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</si>
  <si>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</si>
  <si>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</si>
  <si>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</si>
  <si>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</si>
  <si>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</si>
  <si>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</si>
  <si>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</si>
  <si>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</si>
  <si>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</si>
  <si>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</si>
  <si>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</si>
  <si>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</si>
  <si>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</si>
  <si>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</si>
  <si>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</si>
  <si>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</si>
  <si>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</si>
  <si>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</si>
  <si>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</si>
  <si>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</si>
  <si>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</si>
  <si>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</si>
  <si>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</si>
  <si>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</si>
  <si>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</si>
  <si>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</si>
  <si>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</si>
  <si>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</si>
  <si>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</si>
  <si>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</si>
  <si>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</si>
  <si>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</si>
  <si>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</si>
  <si>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</si>
  <si>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</si>
  <si>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</si>
  <si>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</si>
  <si>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</si>
  <si>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</si>
  <si>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</si>
  <si>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</si>
  <si>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</si>
  <si>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</si>
  <si>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</si>
  <si>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</si>
  <si>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</si>
  <si>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</si>
  <si>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</si>
  <si>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</si>
  <si>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</si>
  <si>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</si>
  <si>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</si>
  <si>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</si>
  <si>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</si>
  <si>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</si>
  <si>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</si>
  <si>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</si>
  <si>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</si>
  <si>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</si>
  <si>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</si>
  <si>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</si>
  <si>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</si>
  <si>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</si>
  <si>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</si>
  <si>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</si>
  <si>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</si>
  <si>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</si>
  <si>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</si>
  <si>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</si>
  <si>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</si>
  <si>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</si>
  <si>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</si>
  <si>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</si>
  <si>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</si>
  <si>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</si>
  <si>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</si>
  <si>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</si>
  <si>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</si>
  <si>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</si>
  <si>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</si>
  <si>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</si>
  <si>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</si>
  <si>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</si>
  <si>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</si>
  <si>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</si>
  <si>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</si>
  <si>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</si>
  <si>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</si>
  <si>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</si>
  <si>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</si>
  <si>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</si>
  <si>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</si>
  <si>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</si>
  <si>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</si>
  <si>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</si>
  <si>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</si>
  <si>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</si>
  <si>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</si>
  <si>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</si>
  <si>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</si>
  <si>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</si>
  <si>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</si>
  <si>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</si>
  <si>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</si>
  <si>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</si>
  <si>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</si>
  <si>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</si>
  <si>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</si>
  <si>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</si>
  <si>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</si>
  <si>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</si>
  <si>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</si>
  <si>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</si>
  <si>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</si>
  <si>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</si>
  <si>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</si>
  <si>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</si>
  <si>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</si>
  <si>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</si>
  <si>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</si>
  <si>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</si>
  <si>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</si>
  <si>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</si>
  <si>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</si>
  <si>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</si>
  <si>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</si>
  <si>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</si>
  <si>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</si>
  <si>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</si>
  <si>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</si>
  <si>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</si>
  <si>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</si>
  <si>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</si>
  <si>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</si>
  <si>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</si>
  <si>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</si>
  <si>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</si>
  <si>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</si>
  <si>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</si>
  <si>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</si>
  <si>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</si>
  <si>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</si>
  <si>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</si>
  <si>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</si>
  <si>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</si>
  <si>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</si>
  <si>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</si>
  <si>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</si>
  <si>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</si>
  <si>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</si>
  <si>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</si>
  <si>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</si>
  <si>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</si>
  <si>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</si>
  <si>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</si>
  <si>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</si>
  <si>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</si>
  <si>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</si>
  <si>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</si>
  <si>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</si>
  <si>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</si>
  <si>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</si>
  <si>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</si>
  <si>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</si>
  <si>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</si>
  <si>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</si>
  <si>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</si>
  <si>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</si>
  <si>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</si>
  <si>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</si>
  <si>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</si>
  <si>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</si>
  <si>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</si>
  <si>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</si>
  <si>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</si>
  <si>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</si>
  <si>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</si>
  <si>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</si>
  <si>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</si>
  <si>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</si>
  <si>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</si>
  <si>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</si>
  <si>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</si>
  <si>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</si>
  <si>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</si>
  <si>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</si>
  <si>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</si>
  <si>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</si>
  <si>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</si>
  <si>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</si>
  <si>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</si>
  <si>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</si>
  <si>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</si>
  <si>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</si>
  <si>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</si>
  <si>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</si>
  <si>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</si>
  <si>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</si>
  <si>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</si>
  <si>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</si>
  <si>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</si>
  <si>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</si>
  <si>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</si>
  <si>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</si>
  <si>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</si>
  <si>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</si>
  <si>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</si>
  <si>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</si>
  <si>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</si>
  <si>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</si>
  <si>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</si>
  <si>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</si>
  <si>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</si>
  <si>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</si>
  <si>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</si>
  <si>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</si>
  <si>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</si>
  <si>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</si>
  <si>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</si>
  <si>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</si>
  <si>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</si>
  <si>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</si>
  <si>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</si>
  <si>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</si>
  <si>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</si>
  <si>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</si>
  <si>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</si>
  <si>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</si>
  <si>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</si>
  <si>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</si>
  <si>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</si>
  <si>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</si>
  <si>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</si>
  <si>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</si>
  <si>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</si>
  <si>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</si>
  <si>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</si>
  <si>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</si>
  <si>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</si>
  <si>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</si>
  <si>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</si>
  <si>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</si>
  <si>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</si>
  <si>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</si>
  <si>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</si>
  <si>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</si>
  <si>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</si>
  <si>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</si>
  <si>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</si>
  <si>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</si>
  <si>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</si>
  <si>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</si>
  <si>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</si>
  <si>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</si>
  <si>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</si>
  <si>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</si>
  <si>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</si>
  <si>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</si>
  <si>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</si>
  <si>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</si>
  <si>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</si>
  <si>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</si>
  <si>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</si>
  <si>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</si>
  <si>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</si>
  <si>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</si>
  <si>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</si>
  <si>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</si>
  <si>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</si>
  <si>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</si>
  <si>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</si>
  <si>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</si>
  <si>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</si>
  <si>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</si>
  <si>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</si>
  <si>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</si>
  <si>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</si>
  <si>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</si>
  <si>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</si>
  <si>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</si>
  <si>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</si>
  <si>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</si>
  <si>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</si>
  <si>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</si>
  <si>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</si>
  <si>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</si>
  <si>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</si>
  <si>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</si>
  <si>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</si>
  <si>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</si>
  <si>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</si>
  <si>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</si>
  <si>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</si>
  <si>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</si>
  <si>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</si>
  <si>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</si>
  <si>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</si>
  <si>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</si>
  <si>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</si>
  <si>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</si>
  <si>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</si>
  <si>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</si>
  <si>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</si>
  <si>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</si>
  <si>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</si>
  <si>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</si>
  <si>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</si>
  <si>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</si>
  <si>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</si>
  <si>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</si>
  <si>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</si>
  <si>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</si>
  <si>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</si>
  <si>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</si>
  <si>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</si>
  <si>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</si>
  <si>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</si>
  <si>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</si>
  <si>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</si>
  <si>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</si>
  <si>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</si>
  <si>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</si>
  <si>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</si>
  <si>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</si>
  <si>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</si>
  <si>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</si>
  <si>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</si>
  <si>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</si>
  <si>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</si>
  <si>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</si>
  <si>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</si>
  <si>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</si>
  <si>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</si>
  <si>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</si>
  <si>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</si>
  <si>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</si>
  <si>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</si>
  <si>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</si>
  <si>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</si>
  <si>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</si>
  <si>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</si>
  <si>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</si>
  <si>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</si>
  <si>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</si>
  <si>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</si>
  <si>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</si>
  <si>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</si>
  <si>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</si>
  <si>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</si>
  <si>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</si>
  <si>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</si>
  <si>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</si>
  <si>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</si>
  <si>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</si>
  <si>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</si>
  <si>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</si>
  <si>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</si>
  <si>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</si>
  <si>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</si>
  <si>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</si>
  <si>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</si>
  <si>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</si>
  <si>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</si>
  <si>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</si>
  <si>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</si>
  <si>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</si>
  <si>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</si>
  <si>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</si>
  <si>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</si>
  <si>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</si>
  <si>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</si>
  <si>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</si>
  <si>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</si>
  <si>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</si>
  <si>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</si>
  <si>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</si>
  <si>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</si>
  <si>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</si>
  <si>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</si>
  <si>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</si>
  <si>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</si>
  <si>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</si>
  <si>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</si>
  <si>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</si>
  <si>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</si>
  <si>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</si>
  <si>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</si>
  <si>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</si>
  <si>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</si>
  <si>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</si>
  <si>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</si>
  <si>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</si>
  <si>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</si>
  <si>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</si>
  <si>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</si>
  <si>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</si>
  <si>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</si>
  <si>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</si>
  <si>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</si>
  <si>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</si>
  <si>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</si>
  <si>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</si>
  <si>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</si>
  <si>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</si>
  <si>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</si>
  <si>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</si>
  <si>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</si>
  <si>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</si>
  <si>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</si>
  <si>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</si>
  <si>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</si>
  <si>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</si>
  <si>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</si>
  <si>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</si>
  <si>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</si>
  <si>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</si>
  <si>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</si>
  <si>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</si>
  <si>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</si>
  <si>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</si>
  <si>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</si>
  <si>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</si>
  <si>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</si>
  <si>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</si>
  <si>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</si>
  <si>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</si>
  <si>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</si>
  <si>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</si>
  <si>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</si>
  <si>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</si>
  <si>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</si>
  <si>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</si>
  <si>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</si>
  <si>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</si>
  <si>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</si>
  <si>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</si>
  <si>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</si>
  <si>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</si>
  <si>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</si>
  <si>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</si>
  <si>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</si>
  <si>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</si>
  <si>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</si>
  <si>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</si>
  <si>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</si>
  <si>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</si>
  <si>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</si>
  <si>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</si>
  <si>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</si>
  <si>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</si>
  <si>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</si>
  <si>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</si>
  <si>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</si>
  <si>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</si>
  <si>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</si>
  <si>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</si>
  <si>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</si>
  <si>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</si>
  <si>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</si>
  <si>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</si>
  <si>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</si>
  <si>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</si>
  <si>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</si>
  <si>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</si>
  <si>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</si>
  <si>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</si>
  <si>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</si>
  <si>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</si>
  <si>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</si>
  <si>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</si>
  <si>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</si>
  <si>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</si>
  <si>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</si>
  <si>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</si>
  <si>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</si>
  <si>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</si>
  <si>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</si>
  <si>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</si>
  <si>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</si>
  <si>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</si>
  <si>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</si>
  <si>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</si>
  <si>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</si>
  <si>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</si>
  <si>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</si>
  <si>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</si>
  <si>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</si>
  <si>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</si>
  <si>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</si>
  <si>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</si>
  <si>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</si>
  <si>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</si>
  <si>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</si>
  <si>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</si>
  <si>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</si>
  <si>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</si>
  <si>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</si>
  <si>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</si>
  <si>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</si>
  <si>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</si>
  <si>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</si>
  <si>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</si>
  <si>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</si>
  <si>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</si>
  <si>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</si>
  <si>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</si>
  <si>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</si>
  <si>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</si>
  <si>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</si>
  <si>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</si>
  <si>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</si>
  <si>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</si>
  <si>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</si>
  <si>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</si>
  <si>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</si>
  <si>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</si>
  <si>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</si>
  <si>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</si>
  <si>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</si>
  <si>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</si>
  <si>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</si>
  <si>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</si>
  <si>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</si>
  <si>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</si>
  <si>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</si>
  <si>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</si>
  <si>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</si>
  <si>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</si>
  <si>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</si>
  <si>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</si>
  <si>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</si>
  <si>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</si>
  <si>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</si>
  <si>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</si>
  <si>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</si>
  <si>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</si>
  <si>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</si>
  <si>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</si>
  <si>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</si>
  <si>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</si>
  <si>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</si>
  <si>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</si>
  <si>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</si>
  <si>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</si>
  <si>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</si>
  <si>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</si>
  <si>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</si>
  <si>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</si>
  <si>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</si>
  <si>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</si>
  <si>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</si>
  <si>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</si>
  <si>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</si>
  <si>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</si>
  <si>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</si>
  <si>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</si>
  <si>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</si>
  <si>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</si>
  <si>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</si>
  <si>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</si>
  <si>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</si>
  <si>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</si>
  <si>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</si>
  <si>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</si>
  <si>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</si>
  <si>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</si>
  <si>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</si>
  <si>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</si>
  <si>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</si>
  <si>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</si>
  <si>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</si>
  <si>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</si>
  <si>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</si>
  <si>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</si>
  <si>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</si>
  <si>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</si>
  <si>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</si>
  <si>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</si>
  <si>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</si>
  <si>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</si>
  <si>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</si>
  <si>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</si>
  <si>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</si>
  <si>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</si>
  <si>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</si>
  <si>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</si>
  <si>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</si>
  <si>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</si>
  <si>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</si>
  <si>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</si>
  <si>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</si>
  <si>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</si>
  <si>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</si>
  <si>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</si>
  <si>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</si>
  <si>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</si>
  <si>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</si>
  <si>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</si>
  <si>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</si>
  <si>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</si>
  <si>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</si>
  <si>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</si>
  <si>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</si>
  <si>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</si>
  <si>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</si>
  <si>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</si>
  <si>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</si>
  <si>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</si>
  <si>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</si>
  <si>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</si>
  <si>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</si>
  <si>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</si>
  <si>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</si>
  <si>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</si>
  <si>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</si>
  <si>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</si>
  <si>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</si>
  <si>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</si>
  <si>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</si>
  <si>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</si>
  <si>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</si>
  <si>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</si>
  <si>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</si>
  <si>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</si>
  <si>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</si>
  <si>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</si>
  <si>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</si>
  <si>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</si>
  <si>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</si>
  <si>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</si>
  <si>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</si>
  <si>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</si>
  <si>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</si>
  <si>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</si>
  <si>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</si>
  <si>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</si>
  <si>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</si>
  <si>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</si>
  <si>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</si>
  <si>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</si>
  <si>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</si>
  <si>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</si>
  <si>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</si>
  <si>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</si>
  <si>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</si>
  <si>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</si>
  <si>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</si>
  <si>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</si>
  <si>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</si>
  <si>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</si>
  <si>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</si>
  <si>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</si>
  <si>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</si>
  <si>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</si>
  <si>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</si>
  <si>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</si>
  <si>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</si>
  <si>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</si>
  <si>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</si>
  <si>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</si>
  <si>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</si>
  <si>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</si>
  <si>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</si>
  <si>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</si>
  <si>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</si>
  <si>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</si>
  <si>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</si>
  <si>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</si>
  <si>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</si>
  <si>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</si>
  <si>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</si>
  <si>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</si>
  <si>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</si>
  <si>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</si>
  <si>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</si>
  <si>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</si>
  <si>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</si>
  <si>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</si>
  <si>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</si>
  <si>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</si>
  <si>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</si>
  <si>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</si>
  <si>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</si>
  <si>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</si>
  <si>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</si>
  <si>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</si>
  <si>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</si>
  <si>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</si>
  <si>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</si>
  <si>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</si>
  <si>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</si>
  <si>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</si>
  <si>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</si>
  <si>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</si>
  <si>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</si>
  <si>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</si>
  <si>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</si>
  <si>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</si>
  <si>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</si>
  <si>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</si>
  <si>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</si>
  <si>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</si>
  <si>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</si>
  <si>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</si>
  <si>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</si>
  <si>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</si>
  <si>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</si>
  <si>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</si>
  <si>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</si>
  <si>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</si>
  <si>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</si>
  <si>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</si>
  <si>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</si>
  <si>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</si>
  <si>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</si>
  <si>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</si>
  <si>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</si>
  <si>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</si>
  <si>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</si>
  <si>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</si>
  <si>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</si>
  <si>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</si>
  <si>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</si>
  <si>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</si>
  <si>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</si>
  <si>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</si>
  <si>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</si>
  <si>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</si>
  <si>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</si>
  <si>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</si>
  <si>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</si>
  <si>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</si>
  <si>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</si>
  <si>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</si>
  <si>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</si>
  <si>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</si>
  <si>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</si>
  <si>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</si>
  <si>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</si>
  <si>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</si>
  <si>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</si>
  <si>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</si>
  <si>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</si>
  <si>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</si>
  <si>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</si>
  <si>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</si>
  <si>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</si>
  <si>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</si>
  <si>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</si>
  <si>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</si>
  <si>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</si>
  <si>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</si>
  <si>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</si>
  <si>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</si>
  <si>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</si>
  <si>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</si>
  <si>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</si>
  <si>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</si>
  <si>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</si>
  <si>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</si>
  <si>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</si>
  <si>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</si>
  <si>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</si>
  <si>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</si>
  <si>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</si>
  <si>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</si>
  <si>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</si>
  <si>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</si>
  <si>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</si>
  <si>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</si>
  <si>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</si>
  <si>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</si>
  <si>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</si>
  <si>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</si>
  <si>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</si>
  <si>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</si>
  <si>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</si>
  <si>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</si>
  <si>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</si>
  <si>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</si>
  <si>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</si>
  <si>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</si>
  <si>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</si>
  <si>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</si>
  <si>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</si>
  <si>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</si>
  <si>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</si>
  <si>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</si>
  <si>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</si>
  <si>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</si>
  <si>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</si>
  <si>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</si>
  <si>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</si>
  <si>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</si>
  <si>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</si>
  <si>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</si>
  <si>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</si>
  <si>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</si>
  <si>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</si>
  <si>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</si>
  <si>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</si>
  <si>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</si>
  <si>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</si>
  <si>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</si>
  <si>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</si>
  <si>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</si>
  <si>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</si>
  <si>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</si>
  <si>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</si>
  <si>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</si>
  <si>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</si>
  <si>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</si>
  <si>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</si>
  <si>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</si>
  <si>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</si>
  <si>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</si>
  <si>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</si>
  <si>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</si>
  <si>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</si>
  <si>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</si>
  <si>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</si>
  <si>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</si>
  <si>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</si>
  <si>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</si>
  <si>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</si>
  <si>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</si>
  <si>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</si>
  <si>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</si>
  <si>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</si>
  <si>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</si>
  <si>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</si>
  <si>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</si>
  <si>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</si>
  <si>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</si>
  <si>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</si>
  <si>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</si>
  <si>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</si>
  <si>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</si>
  <si>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</si>
  <si>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</si>
  <si>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</si>
  <si>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</si>
  <si>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</si>
  <si>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</si>
  <si>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</si>
  <si>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</si>
  <si>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</si>
  <si>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</si>
  <si>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</si>
  <si>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</si>
  <si>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</si>
  <si>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</si>
  <si>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</si>
  <si>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</si>
  <si>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</si>
  <si>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</si>
  <si>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</si>
  <si>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</si>
  <si>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</si>
  <si>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</si>
  <si>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</si>
  <si>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</si>
  <si>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</si>
  <si>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</si>
  <si>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</si>
  <si>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</si>
  <si>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</si>
  <si>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</si>
  <si>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</si>
  <si>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</si>
  <si>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</si>
  <si>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</si>
  <si>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</si>
  <si>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</si>
  <si>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</si>
  <si>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</si>
  <si>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</si>
  <si>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</si>
  <si>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</si>
  <si>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</si>
  <si>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</si>
  <si>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</si>
  <si>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</si>
  <si>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</si>
  <si>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</si>
  <si>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</si>
  <si>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</si>
  <si>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</si>
  <si>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</si>
  <si>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</si>
  <si>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</si>
  <si>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</si>
  <si>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</si>
  <si>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</si>
  <si>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</si>
  <si>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</si>
  <si>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</si>
  <si>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</si>
  <si>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</si>
  <si>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</si>
  <si>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</si>
  <si>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</si>
  <si>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</si>
  <si>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</si>
  <si>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</si>
  <si>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</si>
  <si>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</si>
  <si>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</si>
  <si>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</si>
  <si>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</si>
  <si>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</si>
  <si>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</si>
  <si>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</si>
  <si>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</si>
  <si>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</si>
  <si>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</si>
  <si>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</si>
  <si>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</si>
  <si>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</si>
  <si>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</si>
  <si>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</si>
  <si>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</si>
  <si>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</si>
  <si>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</si>
  <si>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</si>
  <si>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</si>
  <si>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</si>
  <si>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</si>
  <si>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</si>
  <si>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</si>
  <si>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</si>
  <si>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</si>
  <si>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</si>
  <si>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</si>
  <si>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</si>
  <si>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</si>
  <si>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</si>
  <si>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</si>
  <si>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</si>
  <si>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</si>
  <si>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</si>
  <si>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</si>
  <si>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</si>
  <si>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</si>
  <si>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</si>
  <si>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</si>
  <si>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</si>
  <si>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</si>
  <si>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</si>
  <si>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</si>
  <si>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</si>
  <si>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</si>
  <si>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</si>
  <si>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</si>
  <si>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</si>
  <si>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</si>
  <si>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</si>
  <si>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</si>
  <si>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</si>
  <si>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</si>
  <si>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</si>
  <si>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</si>
  <si>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</si>
  <si>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</si>
  <si>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</si>
  <si>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</si>
  <si>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</si>
  <si>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</si>
  <si>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</si>
  <si>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</si>
  <si>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</si>
  <si>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</si>
  <si>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</si>
  <si>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</si>
  <si>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</si>
  <si>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</si>
  <si>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</si>
  <si>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</si>
  <si>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</si>
  <si>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</si>
  <si>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</si>
  <si>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</si>
  <si>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</si>
  <si>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</si>
  <si>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</si>
  <si>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</si>
  <si>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</si>
  <si>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</si>
  <si>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</si>
  <si>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</si>
  <si>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</si>
  <si>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</si>
  <si>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</si>
  <si>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</si>
  <si>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</si>
  <si>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</si>
  <si>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</si>
  <si>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</si>
  <si>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</si>
  <si>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</si>
  <si>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</si>
  <si>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</si>
  <si>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</si>
  <si>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</si>
  <si>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</si>
  <si>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</si>
  <si>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</si>
  <si>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</si>
  <si>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</si>
  <si>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</si>
  <si>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</si>
  <si>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</si>
  <si>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</si>
  <si>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</si>
  <si>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</si>
  <si>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</si>
  <si>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</si>
  <si>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</si>
  <si>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</si>
  <si>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</si>
  <si>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</si>
  <si>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</si>
  <si>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</si>
  <si>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</si>
  <si>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</si>
  <si>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</si>
  <si>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</si>
  <si>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</si>
  <si>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</si>
  <si>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</si>
  <si>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</si>
  <si>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</si>
  <si>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</si>
  <si>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</si>
  <si>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</si>
  <si>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</si>
  <si>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</si>
  <si>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</si>
  <si>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</si>
  <si>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</si>
  <si>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</si>
  <si>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</si>
  <si>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</si>
  <si>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</si>
  <si>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</si>
  <si>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</si>
  <si>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</si>
  <si>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</si>
  <si>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</si>
  <si>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</si>
  <si>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</si>
  <si>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</si>
  <si>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</si>
  <si>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</si>
  <si>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</si>
  <si>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</si>
  <si>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</si>
  <si>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</si>
  <si>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</si>
  <si>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</si>
  <si>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</si>
  <si>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</si>
  <si>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</si>
  <si>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</si>
  <si>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</si>
  <si>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</si>
  <si>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</si>
  <si>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</si>
  <si>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</si>
  <si>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</si>
  <si>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</si>
  <si>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</si>
  <si>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</si>
  <si>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</si>
  <si>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</si>
  <si>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</si>
  <si>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</si>
  <si>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</si>
  <si>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</si>
  <si>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</si>
  <si>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</si>
  <si>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</si>
  <si>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</si>
  <si>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</si>
  <si>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</si>
  <si>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</si>
  <si>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</si>
  <si>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</si>
  <si>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</si>
  <si>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</si>
  <si>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</si>
  <si>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</si>
  <si>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</si>
  <si>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</si>
  <si>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</si>
  <si>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</si>
  <si>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</si>
  <si>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</si>
  <si>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</si>
  <si>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</si>
  <si>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</si>
  <si>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</si>
  <si>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</si>
  <si>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</si>
  <si>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</si>
  <si>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</si>
  <si>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</si>
  <si>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</si>
  <si>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</si>
  <si>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</si>
  <si>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</si>
  <si>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</si>
  <si>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</si>
  <si>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</si>
  <si>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</si>
  <si>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</si>
  <si>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</si>
  <si>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</si>
  <si>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</si>
  <si>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</si>
  <si>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</si>
  <si>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</si>
  <si>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</si>
  <si>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</si>
  <si>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</si>
  <si>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</si>
  <si>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</si>
  <si>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</si>
  <si>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</si>
  <si>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</si>
  <si>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</si>
  <si>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</si>
  <si>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</si>
  <si>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</si>
  <si>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</si>
  <si>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</si>
  <si>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</si>
  <si>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</si>
  <si>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</si>
  <si>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</si>
  <si>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</si>
  <si>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</si>
  <si>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</si>
  <si>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</si>
  <si>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</si>
  <si>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</si>
  <si>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</si>
  <si>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</si>
  <si>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</si>
  <si>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</si>
  <si>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</si>
  <si>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</si>
  <si>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</si>
  <si>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</si>
  <si>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</si>
  <si>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</si>
  <si>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</si>
  <si>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</si>
  <si>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</si>
  <si>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</si>
  <si>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</si>
  <si>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</si>
  <si>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</si>
  <si>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</si>
  <si>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</si>
  <si>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</si>
  <si>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</si>
  <si>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</si>
  <si>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</si>
  <si>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</si>
  <si>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</si>
  <si>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</si>
  <si>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</si>
  <si>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</si>
  <si>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</si>
  <si>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</si>
  <si>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</si>
  <si>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</si>
  <si>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</si>
  <si>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</si>
  <si>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</si>
  <si>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</si>
  <si>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</si>
  <si>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</si>
  <si>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</si>
  <si>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</si>
  <si>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</si>
  <si>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</si>
  <si>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</si>
  <si>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</si>
  <si>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</si>
  <si>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</si>
  <si>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</si>
  <si>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</si>
  <si>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</si>
  <si>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</si>
  <si>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</si>
  <si>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</si>
  <si>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</si>
  <si>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</si>
  <si>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</si>
  <si>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</si>
  <si>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</si>
  <si>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</si>
  <si>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</si>
  <si>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</si>
  <si>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</si>
  <si>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</si>
  <si>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</si>
  <si>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</si>
  <si>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</si>
  <si>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</si>
  <si>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</si>
  <si>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</si>
  <si>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</si>
  <si>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</si>
  <si>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</si>
  <si>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</si>
  <si>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</si>
  <si>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</si>
  <si>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</si>
  <si>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</si>
  <si>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</si>
  <si>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</si>
  <si>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</si>
  <si>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</si>
  <si>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</si>
  <si>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</si>
  <si>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</si>
  <si>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</si>
  <si>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</si>
  <si>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</si>
  <si>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</si>
  <si>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</si>
  <si>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</si>
  <si>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</si>
  <si>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</si>
  <si>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</si>
  <si>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</si>
  <si>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</si>
  <si>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</si>
  <si>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</si>
  <si>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</si>
  <si>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</si>
  <si>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</si>
  <si>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</si>
  <si>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</si>
  <si>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</si>
  <si>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</si>
  <si>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</si>
  <si>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</si>
  <si>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</si>
  <si>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</si>
  <si>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</si>
  <si>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</si>
  <si>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</si>
  <si>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</si>
  <si>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</si>
  <si>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</si>
  <si>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</si>
  <si>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</si>
  <si>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</si>
  <si>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</si>
  <si>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</si>
  <si>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</si>
  <si>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</si>
  <si>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</si>
  <si>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</si>
  <si>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</si>
  <si>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</si>
  <si>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</si>
  <si>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</si>
  <si>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</si>
  <si>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</si>
  <si>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</si>
  <si>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</si>
  <si>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</si>
  <si>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</si>
  <si>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</si>
  <si>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</si>
  <si>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</si>
  <si>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</si>
  <si>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</si>
  <si>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</si>
  <si>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</si>
  <si>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</si>
  <si>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</si>
  <si>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</si>
  <si>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</si>
  <si>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</si>
  <si>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</si>
  <si>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</si>
  <si>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</si>
  <si>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</si>
  <si>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</si>
  <si>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</si>
  <si>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</si>
  <si>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</si>
  <si>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</si>
  <si>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</si>
  <si>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</si>
  <si>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</si>
  <si>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</si>
  <si>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</si>
  <si>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</si>
  <si>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</si>
  <si>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</si>
  <si>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</si>
  <si>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</si>
  <si>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</si>
  <si>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</si>
  <si>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</si>
  <si>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</si>
  <si>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</si>
  <si>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</si>
  <si>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</si>
  <si>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</si>
  <si>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</si>
  <si>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</si>
  <si>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</si>
  <si>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</si>
  <si>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</si>
  <si>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</si>
  <si>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</si>
  <si>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</si>
  <si>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</si>
  <si>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</si>
  <si>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</si>
  <si>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</si>
  <si>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</si>
  <si>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</si>
  <si>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</si>
  <si>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</si>
  <si>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</si>
  <si>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</si>
  <si>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</si>
  <si>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</si>
  <si>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</si>
  <si>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</si>
  <si>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</si>
  <si>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</si>
  <si>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</si>
  <si>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</si>
  <si>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</si>
  <si>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</si>
  <si>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</si>
  <si>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</si>
  <si>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</si>
  <si>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</si>
  <si>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</si>
  <si>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</si>
  <si>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</si>
  <si>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</si>
  <si>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</si>
  <si>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</si>
  <si>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</si>
  <si>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</si>
  <si>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</si>
  <si>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</si>
  <si>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</si>
  <si>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</si>
  <si>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</si>
  <si>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</si>
  <si>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</si>
  <si>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</si>
  <si>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</si>
  <si>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</si>
  <si>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</si>
  <si>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</si>
  <si>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</si>
  <si>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</si>
  <si>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</si>
  <si>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</si>
  <si>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</si>
  <si>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</si>
  <si>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</si>
  <si>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</si>
  <si>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</si>
  <si>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</si>
  <si>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</si>
  <si>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</si>
  <si>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</si>
  <si>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</si>
  <si>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</si>
  <si>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</si>
  <si>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</si>
  <si>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</si>
  <si>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</si>
  <si>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</si>
  <si>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</si>
  <si>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</si>
  <si>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</si>
  <si>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</si>
  <si>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</si>
  <si>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</si>
  <si>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</si>
  <si>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</si>
  <si>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</si>
  <si>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</si>
  <si>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</si>
  <si>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</si>
  <si>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</si>
  <si>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</si>
  <si>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</si>
  <si>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</si>
  <si>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</si>
  <si>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</si>
  <si>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</si>
  <si>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</si>
  <si>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</si>
  <si>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</si>
  <si>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</si>
  <si>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</si>
  <si>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</si>
  <si>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</si>
  <si>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</si>
  <si>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</si>
  <si>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</si>
  <si>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</si>
  <si>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</si>
  <si>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</si>
  <si>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</si>
  <si>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</si>
  <si>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</si>
  <si>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</si>
  <si>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</si>
  <si>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</si>
  <si>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</si>
  <si>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</si>
  <si>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</si>
  <si>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</si>
  <si>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</si>
  <si>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</si>
  <si>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</si>
  <si>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</si>
  <si>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</si>
  <si>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</si>
  <si>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</si>
  <si>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</si>
  <si>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</si>
  <si>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</si>
  <si>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</si>
  <si>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</si>
  <si>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</si>
  <si>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</si>
  <si>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</si>
  <si>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</si>
  <si>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</si>
  <si>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</si>
  <si>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</si>
  <si>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</si>
  <si>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</si>
  <si>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</si>
  <si>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</si>
  <si>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</si>
  <si>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</si>
  <si>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</si>
  <si>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</si>
  <si>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</si>
  <si>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</si>
  <si>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</si>
  <si>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</si>
  <si>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</si>
  <si>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</si>
  <si>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</si>
  <si>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</si>
  <si>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</si>
  <si>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</si>
  <si>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</si>
  <si>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</si>
  <si>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</si>
  <si>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</si>
  <si>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</si>
  <si>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</si>
  <si>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</si>
  <si>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</si>
  <si>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</si>
  <si>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</si>
  <si>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</si>
  <si>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</si>
  <si>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</si>
  <si>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</si>
  <si>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</si>
  <si>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</si>
  <si>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</si>
  <si>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</si>
  <si>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</si>
  <si>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</si>
  <si>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</si>
  <si>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</si>
  <si>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</si>
  <si>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</si>
  <si>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</si>
  <si>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</si>
  <si>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</si>
  <si>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</si>
  <si>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</si>
  <si>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</si>
  <si>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</si>
  <si>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</si>
  <si>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</si>
  <si>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</si>
  <si>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</si>
  <si>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</si>
  <si>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</si>
  <si>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</si>
  <si>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</si>
  <si>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</si>
  <si>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</si>
  <si>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</si>
  <si>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</si>
  <si>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</si>
  <si>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</si>
  <si>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</si>
  <si>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</si>
  <si>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</si>
  <si>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</si>
  <si>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</si>
  <si>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</si>
  <si>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</si>
  <si>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</si>
  <si>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</si>
  <si>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</si>
  <si>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</si>
  <si>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</si>
  <si>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</si>
  <si>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</si>
  <si>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</si>
  <si>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</si>
  <si>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</si>
  <si>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</si>
  <si>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</si>
  <si>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</si>
  <si>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</si>
  <si>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</si>
  <si>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</si>
  <si>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</si>
  <si>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</si>
  <si>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</si>
  <si>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</si>
  <si>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</si>
  <si>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</si>
  <si>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</si>
  <si>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</si>
  <si>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</si>
  <si>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</si>
  <si>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</si>
  <si>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</si>
  <si>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</si>
  <si>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</si>
  <si>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</si>
  <si>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</si>
  <si>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</si>
  <si>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</si>
  <si>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</si>
  <si>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</si>
  <si>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</si>
  <si>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</si>
  <si>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</si>
  <si>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</si>
  <si>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</si>
  <si>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</si>
  <si>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</si>
  <si>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</si>
  <si>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</si>
  <si>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</si>
  <si>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</si>
  <si>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</si>
  <si>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</si>
  <si>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</si>
  <si>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</si>
  <si>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</si>
  <si>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</si>
  <si>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</si>
  <si>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</si>
  <si>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</si>
  <si>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</si>
  <si>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</si>
  <si>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</si>
  <si>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</si>
  <si>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</si>
  <si>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</si>
  <si>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</si>
  <si>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</si>
  <si>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</si>
  <si>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</si>
  <si>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</si>
  <si>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</si>
  <si>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</si>
  <si>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</si>
  <si>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</si>
  <si>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</si>
  <si>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</si>
  <si>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</si>
  <si>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</si>
  <si>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</si>
  <si>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</si>
  <si>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</si>
  <si>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</si>
  <si>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</si>
  <si>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</si>
  <si>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</si>
  <si>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</si>
  <si>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</si>
  <si>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</si>
  <si>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</si>
  <si>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</si>
  <si>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</si>
  <si>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</si>
  <si>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</si>
  <si>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</si>
  <si>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</si>
  <si>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</si>
  <si>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</si>
  <si>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</si>
  <si>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</si>
  <si>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</si>
  <si>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</si>
  <si>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</si>
  <si>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</si>
  <si>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</si>
  <si>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</si>
  <si>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</si>
  <si>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</si>
  <si>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</si>
  <si>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</si>
  <si>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</si>
  <si>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</si>
  <si>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</si>
  <si>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</si>
  <si>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</si>
  <si>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</si>
  <si>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</si>
  <si>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</si>
  <si>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</si>
  <si>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</si>
  <si>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</si>
  <si>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</si>
  <si>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</si>
  <si>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</si>
  <si>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</si>
  <si>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</si>
  <si>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</si>
  <si>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</si>
  <si>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</si>
  <si>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</si>
  <si>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</si>
  <si>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</si>
  <si>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</si>
  <si>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</si>
  <si>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</si>
  <si>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</si>
  <si>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</si>
  <si>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</si>
  <si>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</si>
  <si>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</si>
  <si>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</si>
  <si>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</si>
  <si>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</si>
  <si>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</si>
  <si>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</si>
  <si>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</si>
  <si>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</si>
  <si>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</si>
  <si>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</si>
  <si>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</si>
  <si>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</si>
  <si>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</si>
  <si>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</si>
  <si>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</si>
  <si>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</si>
  <si>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</si>
  <si>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</si>
  <si>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</si>
  <si>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</si>
  <si>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</si>
  <si>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</si>
  <si>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</si>
  <si>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</si>
  <si>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</si>
  <si>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</si>
  <si>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</si>
  <si>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</si>
  <si>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</si>
  <si>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</si>
  <si>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</si>
  <si>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</si>
  <si>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</si>
  <si>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</si>
  <si>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</si>
  <si>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</si>
  <si>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</si>
  <si>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</si>
  <si>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</si>
  <si>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</si>
  <si>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</si>
  <si>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</si>
  <si>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</si>
  <si>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</si>
  <si>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</si>
  <si>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</si>
  <si>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</si>
  <si>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</si>
  <si>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</si>
  <si>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</si>
  <si>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</si>
  <si>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</si>
  <si>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</si>
  <si>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</si>
  <si>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</si>
  <si>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</si>
  <si>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</si>
  <si>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</si>
  <si>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</si>
  <si>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</si>
  <si>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</si>
  <si>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</si>
  <si>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</si>
  <si>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</si>
  <si>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</si>
  <si>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</si>
  <si>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</si>
  <si>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</si>
  <si>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</si>
  <si>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</si>
  <si>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</si>
  <si>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</si>
  <si>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</si>
  <si>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</si>
  <si>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</si>
  <si>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</si>
  <si>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</si>
  <si>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</si>
  <si>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</si>
  <si>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</si>
  <si>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</si>
  <si>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</si>
  <si>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</si>
  <si>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</si>
  <si>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</si>
  <si>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</si>
  <si>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</si>
  <si>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</si>
  <si>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</si>
  <si>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</si>
  <si>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</si>
  <si>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</si>
  <si>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</si>
  <si>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</si>
  <si>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</si>
  <si>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</si>
  <si>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</si>
  <si>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</si>
  <si>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</si>
  <si>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</si>
  <si>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</si>
  <si>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</si>
  <si>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</si>
  <si>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</si>
  <si>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</si>
  <si>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</si>
  <si>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</si>
  <si>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</si>
  <si>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</si>
  <si>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</si>
  <si>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</si>
  <si>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</si>
  <si>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</si>
  <si>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</si>
  <si>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</si>
  <si>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</si>
  <si>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</si>
  <si>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</si>
  <si>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</si>
  <si>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</si>
  <si>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</si>
  <si>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</si>
  <si>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</si>
  <si>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</si>
  <si>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</si>
  <si>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</si>
  <si>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</si>
  <si>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</si>
  <si>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</si>
  <si>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</si>
  <si>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</si>
  <si>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</si>
  <si>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</si>
  <si>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</si>
  <si>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</si>
  <si>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</si>
  <si>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</si>
  <si>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</si>
  <si>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</si>
  <si>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</si>
  <si>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</si>
  <si>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</si>
  <si>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</si>
  <si>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</si>
  <si>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</si>
  <si>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</si>
  <si>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</si>
  <si>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</si>
  <si>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</si>
  <si>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</si>
  <si>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</si>
  <si>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</si>
  <si>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</si>
  <si>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</si>
  <si>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</si>
  <si>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</si>
  <si>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</si>
  <si>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</si>
  <si>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</si>
  <si>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</si>
  <si>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</si>
  <si>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</si>
  <si>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</si>
  <si>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</si>
  <si>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</si>
  <si>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</si>
  <si>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</si>
  <si>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</si>
  <si>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</si>
  <si>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</si>
  <si>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</si>
  <si>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</si>
  <si>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</si>
  <si>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</si>
  <si>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</si>
  <si>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</si>
  <si>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</si>
  <si>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</si>
  <si>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</si>
  <si>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</si>
  <si>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</si>
  <si>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</si>
  <si>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</si>
  <si>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</si>
  <si>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</si>
  <si>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</si>
  <si>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</si>
  <si>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</si>
  <si>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</si>
  <si>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</si>
  <si>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</si>
  <si>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</si>
  <si>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</si>
  <si>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</si>
  <si>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</si>
  <si>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</si>
  <si>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</si>
  <si>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</si>
  <si>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</si>
  <si>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</si>
  <si>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</si>
  <si>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</si>
  <si>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</si>
  <si>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</si>
  <si>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</si>
  <si>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</si>
  <si>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</si>
  <si>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</si>
  <si>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</si>
  <si>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</si>
  <si>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</si>
  <si>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</si>
  <si>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</si>
  <si>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</si>
  <si>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</si>
  <si>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</si>
  <si>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</si>
  <si>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</si>
  <si>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</si>
  <si>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</si>
  <si>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</si>
  <si>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</si>
  <si>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</si>
  <si>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</si>
  <si>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</si>
  <si>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</si>
  <si>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</si>
  <si>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</si>
  <si>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</si>
  <si>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</si>
  <si>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</si>
  <si>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</si>
  <si>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</si>
  <si>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</si>
  <si>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</si>
  <si>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</si>
  <si>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</si>
  <si>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</si>
  <si>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</si>
  <si>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</si>
  <si>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</si>
  <si>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</si>
  <si>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</si>
  <si>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</si>
  <si>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</si>
  <si>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</si>
  <si>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</si>
  <si>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</si>
  <si>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</si>
  <si>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</si>
  <si>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</si>
  <si>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</si>
  <si>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</si>
  <si>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</si>
  <si>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</si>
  <si>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</si>
  <si>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</si>
  <si>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</si>
  <si>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</si>
  <si>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</si>
  <si>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</si>
  <si>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</si>
  <si>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</si>
  <si>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</si>
  <si>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</si>
  <si>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</si>
  <si>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</si>
  <si>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</si>
  <si>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</si>
  <si>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</si>
  <si>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</si>
  <si>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</si>
  <si>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</si>
  <si>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</si>
  <si>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</si>
  <si>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</si>
  <si>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</si>
  <si>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</si>
  <si>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</si>
  <si>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</si>
  <si>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</si>
  <si>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</si>
  <si>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</si>
  <si>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</si>
  <si>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</si>
  <si>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</si>
  <si>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</si>
  <si>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</si>
  <si>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</si>
  <si>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</si>
  <si>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</si>
  <si>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</si>
  <si>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</si>
  <si>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</si>
  <si>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</si>
  <si>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</si>
  <si>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</si>
  <si>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</si>
  <si>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</si>
  <si>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</si>
  <si>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</si>
  <si>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</si>
  <si>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</si>
  <si>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</si>
  <si>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</si>
  <si>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</si>
  <si>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</si>
  <si>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</si>
  <si>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</si>
  <si>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</si>
  <si>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</si>
  <si>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</si>
  <si>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</si>
  <si>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</si>
  <si>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</si>
  <si>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</si>
  <si>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</si>
  <si>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</si>
  <si>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</si>
  <si>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</si>
  <si>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</si>
  <si>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</si>
  <si>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</si>
  <si>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</si>
  <si>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</si>
  <si>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</si>
  <si>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</si>
  <si>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</si>
  <si>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</si>
  <si>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</si>
  <si>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</si>
  <si>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</si>
  <si>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</si>
  <si>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</si>
  <si>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</si>
  <si>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</si>
  <si>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</si>
  <si>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</si>
  <si>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</si>
  <si>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</si>
  <si>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</si>
  <si>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</si>
  <si>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</si>
  <si>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</si>
  <si>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</si>
  <si>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</si>
  <si>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</si>
  <si>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</si>
  <si>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</si>
  <si>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</si>
  <si>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</si>
  <si>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</si>
  <si>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</si>
  <si>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</si>
  <si>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</si>
  <si>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</si>
  <si>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</si>
  <si>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</si>
  <si>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</si>
  <si>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</si>
  <si>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</si>
  <si>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</si>
  <si>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</si>
  <si>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</si>
  <si>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</si>
  <si>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</si>
  <si>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</si>
  <si>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</si>
  <si>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</si>
  <si>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</si>
  <si>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</si>
  <si>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</si>
  <si>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</si>
  <si>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</si>
  <si>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</si>
  <si>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</si>
  <si>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</si>
  <si>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</si>
  <si>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</si>
  <si>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</si>
  <si>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</si>
  <si>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</si>
  <si>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</si>
  <si>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</si>
  <si>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</si>
  <si>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</si>
  <si>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</si>
  <si>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</si>
  <si>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</si>
  <si>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</si>
  <si>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</si>
  <si>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</si>
  <si>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</si>
  <si>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</si>
  <si>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</si>
  <si>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</si>
  <si>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</si>
  <si>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</si>
  <si>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</si>
  <si>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</si>
  <si>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</si>
  <si>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</si>
  <si>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</si>
  <si>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</si>
  <si>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</si>
  <si>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</si>
  <si>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</si>
  <si>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</si>
  <si>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</si>
  <si>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</si>
  <si>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</si>
  <si>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</si>
  <si>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</si>
  <si>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</si>
  <si>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</si>
  <si>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</si>
  <si>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</si>
  <si>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</si>
  <si>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</si>
  <si>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</si>
  <si>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</si>
  <si>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</si>
  <si>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</si>
  <si>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</si>
  <si>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</si>
  <si>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</si>
  <si>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</si>
  <si>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</si>
  <si>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</si>
  <si>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</si>
  <si>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</si>
  <si>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</si>
  <si>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</si>
  <si>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</si>
  <si>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</si>
  <si>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</si>
  <si>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</si>
  <si>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</si>
  <si>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</si>
  <si>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</si>
  <si>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</si>
  <si>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</si>
  <si>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</si>
  <si>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</si>
  <si>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</si>
  <si>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</si>
  <si>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</si>
  <si>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</si>
  <si>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</si>
  <si>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</si>
  <si>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</si>
  <si>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</si>
  <si>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</si>
  <si>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</si>
  <si>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</si>
  <si>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</si>
  <si>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</si>
  <si>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</si>
  <si>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</si>
  <si>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</si>
  <si>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</si>
  <si>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</si>
  <si>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</si>
  <si>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</si>
  <si>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</si>
  <si>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</si>
  <si>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</si>
  <si>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</si>
  <si>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</si>
  <si>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</si>
  <si>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</si>
  <si>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</si>
  <si>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</si>
  <si>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</si>
  <si>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</si>
  <si>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</si>
  <si>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</si>
  <si>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</si>
  <si>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</si>
  <si>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</si>
  <si>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</si>
  <si>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</si>
  <si>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</si>
  <si>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</si>
  <si>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</si>
  <si>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</si>
  <si>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</si>
  <si>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</si>
  <si>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</si>
  <si>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</si>
  <si>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</si>
  <si>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</si>
  <si>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</si>
  <si>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</si>
  <si>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</si>
  <si>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</si>
  <si>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</si>
  <si>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</si>
  <si>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</si>
  <si>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</si>
  <si>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</si>
  <si>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</si>
  <si>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</si>
  <si>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</si>
  <si>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</si>
  <si>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</si>
  <si>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</si>
  <si>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</si>
  <si>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</si>
  <si>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</si>
  <si>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</si>
  <si>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</si>
  <si>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</si>
  <si>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</si>
  <si>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</si>
  <si>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</si>
  <si>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</si>
  <si>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</si>
  <si>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</si>
  <si>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</si>
  <si>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</si>
  <si>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</si>
  <si>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</si>
  <si>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</si>
  <si>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</si>
  <si>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</si>
  <si>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</si>
  <si>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</si>
  <si>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</si>
  <si>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</si>
  <si>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</si>
  <si>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</si>
  <si>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</si>
  <si>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</si>
  <si>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</si>
  <si>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</si>
  <si>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</si>
  <si>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</si>
  <si>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</si>
  <si>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</si>
  <si>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</si>
  <si>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</si>
  <si>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</si>
  <si>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</si>
  <si>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</si>
  <si>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</si>
  <si>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</si>
  <si>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</si>
  <si>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</si>
  <si>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</si>
  <si>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</si>
  <si>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</si>
  <si>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</si>
  <si>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</si>
  <si>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</si>
  <si>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</si>
  <si>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</si>
  <si>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</si>
  <si>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</si>
  <si>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</si>
  <si>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</si>
  <si>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</si>
  <si>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</si>
  <si>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</si>
  <si>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</si>
  <si>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</si>
  <si>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</si>
  <si>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</si>
  <si>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</si>
  <si>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</si>
  <si>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</si>
  <si>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</si>
  <si>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</si>
  <si>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</si>
  <si>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</si>
  <si>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</si>
  <si>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</si>
  <si>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</si>
  <si>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</si>
  <si>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</si>
  <si>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</si>
  <si>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</si>
  <si>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</si>
  <si>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</si>
  <si>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</si>
  <si>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</si>
  <si>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</si>
  <si>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</si>
  <si>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</si>
  <si>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</si>
  <si>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</si>
  <si>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</si>
  <si>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</si>
  <si>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</si>
  <si>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</si>
  <si>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</si>
  <si>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</si>
  <si>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</si>
  <si>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</si>
  <si>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</si>
  <si>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</si>
  <si>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</si>
  <si>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</si>
  <si>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</si>
  <si>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</si>
  <si>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</si>
  <si>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</si>
  <si>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</si>
  <si>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</si>
  <si>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</si>
  <si>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</si>
  <si>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</si>
  <si>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</si>
  <si>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</si>
  <si>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</si>
  <si>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</si>
  <si>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</si>
  <si>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</si>
  <si>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</si>
  <si>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</si>
  <si>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</si>
  <si>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</si>
  <si>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</si>
  <si>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</si>
  <si>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</si>
  <si>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</si>
  <si>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</si>
  <si>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</si>
  <si>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</si>
  <si>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</si>
  <si>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</si>
  <si>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</si>
  <si>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</si>
  <si>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</si>
  <si>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</si>
  <si>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</si>
  <si>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</si>
  <si>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</si>
  <si>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</si>
  <si>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</si>
  <si>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</si>
  <si>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</si>
  <si>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</si>
  <si>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</si>
  <si>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</si>
  <si>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</si>
  <si>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</si>
  <si>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</si>
  <si>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</si>
  <si>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</si>
  <si>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</si>
  <si>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</si>
  <si>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</si>
  <si>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</si>
  <si>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</si>
  <si>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</si>
  <si>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</si>
  <si>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</si>
  <si>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</si>
  <si>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</si>
  <si>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</si>
  <si>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</si>
  <si>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</si>
  <si>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</si>
  <si>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</si>
  <si>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</si>
  <si>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</si>
  <si>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</si>
  <si>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</si>
  <si>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</si>
  <si>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</si>
  <si>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</si>
  <si>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</si>
  <si>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</si>
  <si>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</si>
  <si>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</si>
  <si>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</si>
  <si>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</si>
  <si>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</si>
  <si>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</si>
  <si>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</si>
  <si>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</si>
  <si>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</si>
  <si>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</si>
  <si>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</si>
  <si>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</si>
  <si>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</si>
  <si>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</si>
  <si>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</si>
  <si>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</si>
  <si>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</si>
  <si>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</si>
  <si>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</si>
  <si>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</si>
  <si>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</si>
  <si>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</si>
  <si>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</si>
  <si>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</si>
  <si>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</si>
  <si>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</si>
  <si>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</si>
  <si>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</si>
  <si>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</si>
  <si>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</si>
  <si>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</si>
  <si>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</si>
  <si>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</si>
  <si>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</si>
  <si>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</si>
  <si>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</si>
  <si>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</si>
  <si>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</si>
  <si>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</si>
  <si>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</si>
  <si>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</si>
  <si>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</si>
  <si>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</si>
  <si>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</si>
  <si>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</si>
  <si>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</si>
  <si>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</si>
  <si>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</si>
  <si>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</si>
  <si>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</si>
  <si>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</si>
  <si>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</si>
  <si>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</si>
  <si>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</si>
  <si>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</si>
  <si>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</si>
  <si>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</si>
  <si>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</si>
  <si>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</si>
  <si>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</si>
  <si>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</si>
  <si>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</si>
  <si>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</si>
  <si>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</si>
  <si>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</si>
  <si>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</si>
  <si>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</si>
  <si>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</si>
  <si>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</si>
  <si>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</si>
  <si>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</si>
  <si>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</si>
  <si>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</si>
  <si>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</si>
  <si>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</si>
  <si>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</si>
  <si>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</si>
  <si>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</si>
  <si>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</si>
  <si>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</si>
  <si>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</si>
  <si>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</si>
  <si>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</si>
  <si>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</si>
  <si>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</si>
  <si>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</si>
  <si>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</si>
  <si>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</si>
  <si>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</si>
  <si>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</si>
  <si>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</si>
  <si>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</si>
  <si>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</si>
  <si>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</si>
  <si>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</si>
  <si>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</si>
  <si>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</si>
  <si>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</si>
  <si>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</si>
  <si>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</si>
  <si>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</si>
  <si>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</si>
  <si>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</si>
  <si>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</si>
  <si>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</si>
  <si>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</si>
  <si>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</si>
  <si>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</si>
  <si>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</si>
  <si>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</si>
  <si>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</si>
  <si>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</si>
  <si>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</si>
  <si>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</si>
  <si>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</si>
  <si>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</si>
  <si>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</si>
  <si>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</si>
  <si>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</si>
  <si>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</si>
  <si>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</si>
  <si>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</si>
  <si>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</si>
  <si>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</si>
  <si>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</si>
  <si>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</si>
  <si>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</si>
  <si>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</si>
  <si>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</si>
  <si>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</si>
  <si>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</si>
  <si>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</si>
  <si>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</si>
  <si>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</si>
  <si>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</si>
  <si>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</si>
  <si>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</si>
  <si>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</si>
  <si>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</si>
  <si>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</si>
  <si>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</si>
  <si>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</si>
  <si>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</si>
  <si>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</si>
  <si>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</si>
  <si>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</si>
  <si>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</si>
  <si>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</si>
  <si>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</si>
  <si>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</si>
  <si>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</si>
  <si>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</si>
  <si>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</si>
  <si>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</si>
  <si>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</si>
  <si>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</si>
  <si>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</si>
  <si>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</si>
  <si>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</si>
  <si>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</si>
  <si>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</si>
  <si>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</si>
  <si>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</si>
  <si>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</si>
  <si>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</si>
  <si>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</si>
  <si>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</si>
  <si>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</si>
  <si>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</si>
  <si>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</si>
  <si>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</si>
  <si>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</si>
  <si>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</si>
  <si>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</si>
  <si>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</si>
  <si>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</si>
  <si>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</si>
  <si>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</si>
  <si>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</si>
  <si>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</si>
  <si>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</si>
  <si>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</si>
  <si>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</si>
  <si>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</si>
  <si>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</si>
  <si>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</si>
  <si>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</si>
  <si>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</si>
  <si>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</si>
  <si>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</si>
  <si>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</si>
  <si>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</si>
  <si>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</si>
  <si>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</si>
  <si>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</si>
  <si>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</si>
  <si>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</si>
  <si>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</si>
  <si>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</si>
  <si>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</si>
  <si>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</si>
  <si>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</si>
  <si>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</si>
  <si>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</si>
  <si>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</si>
  <si>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</si>
  <si>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</si>
  <si>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</si>
  <si>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</si>
  <si>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</si>
  <si>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</si>
  <si>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</si>
  <si>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</si>
  <si>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</si>
  <si>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</si>
  <si>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</si>
  <si>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</si>
  <si>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</si>
  <si>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</si>
  <si>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</si>
  <si>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</si>
  <si>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</si>
  <si>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</si>
  <si>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</si>
  <si>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</si>
  <si>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</si>
  <si>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</si>
  <si>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</si>
  <si>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</si>
  <si>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</si>
  <si>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</si>
  <si>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</si>
  <si>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</si>
  <si>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</si>
  <si>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</si>
  <si>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</si>
  <si>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</si>
  <si>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</si>
  <si>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</si>
  <si>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</si>
  <si>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</si>
  <si>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</si>
  <si>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</si>
  <si>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</si>
  <si>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</si>
  <si>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</si>
  <si>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</si>
  <si>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</si>
  <si>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</si>
  <si>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</si>
  <si>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</si>
  <si>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</si>
  <si>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</si>
  <si>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</si>
  <si>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</si>
  <si>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</si>
  <si>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</si>
  <si>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</si>
  <si>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</si>
  <si>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</si>
  <si>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</si>
  <si>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</si>
  <si>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</si>
  <si>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</si>
  <si>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</si>
  <si>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</si>
  <si>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</si>
  <si>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</si>
  <si>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</si>
  <si>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</si>
  <si>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</si>
  <si>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</si>
  <si>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</si>
  <si>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</si>
  <si>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</si>
  <si>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</si>
  <si>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</si>
  <si>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</si>
  <si>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</si>
  <si>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</si>
  <si>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</si>
  <si>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</si>
  <si>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</si>
  <si>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</si>
  <si>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</si>
  <si>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</si>
  <si>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</si>
  <si>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</si>
  <si>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</si>
  <si>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</si>
  <si>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</si>
  <si>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</si>
  <si>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</si>
  <si>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</si>
  <si>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</si>
  <si>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</si>
  <si>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</si>
  <si>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</si>
  <si>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</si>
  <si>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</si>
  <si>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</si>
  <si>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</si>
  <si>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</si>
  <si>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</si>
  <si>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</si>
  <si>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</si>
  <si>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</si>
  <si>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</si>
  <si>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</si>
  <si>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</si>
  <si>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</si>
  <si>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</si>
  <si>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</si>
  <si>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</si>
  <si>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</si>
  <si>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</si>
  <si>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</si>
  <si>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</si>
  <si>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</si>
  <si>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</si>
  <si>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</si>
  <si>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</si>
  <si>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</si>
  <si>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</si>
  <si>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</si>
  <si>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</si>
  <si>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</si>
  <si>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</si>
  <si>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</si>
  <si>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</si>
  <si>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</si>
  <si>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</si>
  <si>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</si>
  <si>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</si>
  <si>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</si>
  <si>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</si>
  <si>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</si>
  <si>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</si>
  <si>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</si>
  <si>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</si>
  <si>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</si>
  <si>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</si>
  <si>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</si>
  <si>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</si>
  <si>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</si>
  <si>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</si>
  <si>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</si>
  <si>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</si>
  <si>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</si>
  <si>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</si>
  <si>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</si>
  <si>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</si>
  <si>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</si>
  <si>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</si>
  <si>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</si>
  <si>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</si>
  <si>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</si>
  <si>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</si>
  <si>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</si>
  <si>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</si>
  <si>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</si>
  <si>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</si>
  <si>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</si>
  <si>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</si>
  <si>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</si>
  <si>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</si>
  <si>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</si>
  <si>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</si>
  <si>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</si>
  <si>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</si>
  <si>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</si>
  <si>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</si>
  <si>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</si>
  <si>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</si>
  <si>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</si>
  <si>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</si>
  <si>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</si>
  <si>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</si>
  <si>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</si>
  <si>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</si>
  <si>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</si>
  <si>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</si>
  <si>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</si>
  <si>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</si>
  <si>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</si>
  <si>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</si>
  <si>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</si>
  <si>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</si>
  <si>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</si>
  <si>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</si>
  <si>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</si>
  <si>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</si>
  <si>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</si>
  <si>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</si>
  <si>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</si>
  <si>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</si>
  <si>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</si>
  <si>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</si>
  <si>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</si>
  <si>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</si>
  <si>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</si>
  <si>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</si>
  <si>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</si>
  <si>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</si>
  <si>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</si>
  <si>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</si>
  <si>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</si>
  <si>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</si>
  <si>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</si>
  <si>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</si>
  <si>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</si>
  <si>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</si>
  <si>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</si>
  <si>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</si>
  <si>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</si>
  <si>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</si>
  <si>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</si>
  <si>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</si>
  <si>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</si>
  <si>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</si>
  <si>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</si>
  <si>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</si>
  <si>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</si>
  <si>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</si>
  <si>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</si>
  <si>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</si>
  <si>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</si>
  <si>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</si>
  <si>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</si>
  <si>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</si>
  <si>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</si>
  <si>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</si>
  <si>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</si>
  <si>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</si>
  <si>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</si>
  <si>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</si>
  <si>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</si>
  <si>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</si>
  <si>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</si>
  <si>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</si>
  <si>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</si>
  <si>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</si>
  <si>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</si>
  <si>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</si>
  <si>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</si>
  <si>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</si>
  <si>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</si>
  <si>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</si>
  <si>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</si>
  <si>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</si>
  <si>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</si>
  <si>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</si>
  <si>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</si>
  <si>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</si>
  <si>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</si>
  <si>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</si>
  <si>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</si>
  <si>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</si>
  <si>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</si>
  <si>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</si>
  <si>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</si>
  <si>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</si>
  <si>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</si>
  <si>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</si>
  <si>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</si>
  <si>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</si>
  <si>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</si>
  <si>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</si>
  <si>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</si>
  <si>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</si>
  <si>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</si>
  <si>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</si>
  <si>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</si>
  <si>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</si>
  <si>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</si>
  <si>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</si>
  <si>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</si>
  <si>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</si>
  <si>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</si>
  <si>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</si>
  <si>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</si>
  <si>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</si>
  <si>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</si>
  <si>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</si>
  <si>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</si>
  <si>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</si>
  <si>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</si>
  <si>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</si>
  <si>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</si>
  <si>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</si>
  <si>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</si>
  <si>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</si>
  <si>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</si>
  <si>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</si>
  <si>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</si>
  <si>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</si>
  <si>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</si>
  <si>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</si>
  <si>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</si>
  <si>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</si>
  <si>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</si>
  <si>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</si>
  <si>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</si>
  <si>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</si>
  <si>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</si>
  <si>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</si>
  <si>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</si>
  <si>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</si>
  <si>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</si>
  <si>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</si>
  <si>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</si>
  <si>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</si>
  <si>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</si>
  <si>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</si>
  <si>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</si>
  <si>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</si>
  <si>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</si>
  <si>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</si>
  <si>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</si>
  <si>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</si>
  <si>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</si>
  <si>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</si>
  <si>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</si>
  <si>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</si>
  <si>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</si>
  <si>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</si>
  <si>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</si>
  <si>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</si>
  <si>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</si>
  <si>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</si>
  <si>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</si>
  <si>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</si>
  <si>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</si>
  <si>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</si>
  <si>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</si>
  <si>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</si>
  <si>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</si>
  <si>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</si>
  <si>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</si>
  <si>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</si>
  <si>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</si>
  <si>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</si>
  <si>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</si>
  <si>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</si>
  <si>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</si>
  <si>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</si>
  <si>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</si>
  <si>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</si>
  <si>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</si>
  <si>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</si>
  <si>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</si>
  <si>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</si>
  <si>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</si>
  <si>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</si>
  <si>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</si>
  <si>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</si>
  <si>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</si>
  <si>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</si>
  <si>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</si>
  <si>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</si>
  <si>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</si>
  <si>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</si>
  <si>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</si>
  <si>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</si>
  <si>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</si>
  <si>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</si>
  <si>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</si>
  <si>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</si>
  <si>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</si>
  <si>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</si>
  <si>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</si>
  <si>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</si>
  <si>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</si>
  <si>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</si>
  <si>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</si>
  <si>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</si>
  <si>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</si>
  <si>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</si>
  <si>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</si>
  <si>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</si>
  <si>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</si>
  <si>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</si>
  <si>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</si>
  <si>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</si>
  <si>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</si>
  <si>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</si>
  <si>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</si>
  <si>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</si>
  <si>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</si>
  <si>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</si>
  <si>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</si>
  <si>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</si>
  <si>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</si>
  <si>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</si>
  <si>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</si>
  <si>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</si>
  <si>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</si>
  <si>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</si>
  <si>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</si>
  <si>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</si>
  <si>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</si>
  <si>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</si>
  <si>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</si>
  <si>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</si>
  <si>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</si>
  <si>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</si>
  <si>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</si>
  <si>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</si>
  <si>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</si>
  <si>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</si>
  <si>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</si>
  <si>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</si>
  <si>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</si>
  <si>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</si>
  <si>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</si>
  <si>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</si>
  <si>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</si>
  <si>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</si>
  <si>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</si>
  <si>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</si>
  <si>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</si>
  <si>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</si>
  <si>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</si>
  <si>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</si>
  <si>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</si>
  <si>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</si>
  <si>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</si>
  <si>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</si>
  <si>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</si>
  <si>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</si>
  <si>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</si>
  <si>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</si>
  <si>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</si>
  <si>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</si>
  <si>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</si>
  <si>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</si>
  <si>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</si>
  <si>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</si>
  <si>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</si>
  <si>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</si>
  <si>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</si>
  <si>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</si>
  <si>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</si>
  <si>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</si>
  <si>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</si>
  <si>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</si>
  <si>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</si>
  <si>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</si>
  <si>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</si>
  <si>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</si>
  <si>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</si>
  <si>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</si>
  <si>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</si>
  <si>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</si>
  <si>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</si>
  <si>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</si>
  <si>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</si>
  <si>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</si>
  <si>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</si>
  <si>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</si>
  <si>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</si>
  <si>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</si>
  <si>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</si>
  <si>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</si>
  <si>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</si>
  <si>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</si>
  <si>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</si>
  <si>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</si>
  <si>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</si>
  <si>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</si>
  <si>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</si>
  <si>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</si>
  <si>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</si>
  <si>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</si>
  <si>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</si>
  <si>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</si>
  <si>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</si>
  <si>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</si>
  <si>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</si>
  <si>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</si>
  <si>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</si>
  <si>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</si>
  <si>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</si>
  <si>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</si>
  <si>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</si>
  <si>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</si>
  <si>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</si>
  <si>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</si>
  <si>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</si>
  <si>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</si>
  <si>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</si>
  <si>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</si>
  <si>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</si>
  <si>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</si>
  <si>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</si>
  <si>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</si>
  <si>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</si>
  <si>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</si>
  <si>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</si>
  <si>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</si>
  <si>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</si>
  <si>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</si>
  <si>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</si>
  <si>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</si>
  <si>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</si>
  <si>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</si>
  <si>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</si>
  <si>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</si>
  <si>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</si>
  <si>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</si>
  <si>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</si>
  <si>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</si>
  <si>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</si>
  <si>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</si>
  <si>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</si>
  <si>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</si>
  <si>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</si>
  <si>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</si>
  <si>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</si>
  <si>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</si>
  <si>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</si>
  <si>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</si>
  <si>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</si>
  <si>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</si>
  <si>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</si>
  <si>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</si>
  <si>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</si>
  <si>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</si>
  <si>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</si>
  <si>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</si>
  <si>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</si>
  <si>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</si>
  <si>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</si>
  <si>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</si>
  <si>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</si>
  <si>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</si>
  <si>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</si>
  <si>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</si>
  <si>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</si>
  <si>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</si>
  <si>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</si>
  <si>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</si>
  <si>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</si>
  <si>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</si>
  <si>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</si>
  <si>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</si>
  <si>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</si>
  <si>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</si>
  <si>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</si>
  <si>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</si>
  <si>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</si>
  <si>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</si>
  <si>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</si>
  <si>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</si>
  <si>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</si>
  <si>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</si>
  <si>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</si>
  <si>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</si>
  <si>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</si>
  <si>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</si>
  <si>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</si>
  <si>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</si>
  <si>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</si>
  <si>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</si>
  <si>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</si>
  <si>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</si>
  <si>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</si>
  <si>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</si>
  <si>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</si>
  <si>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</si>
  <si>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</si>
  <si>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</si>
  <si>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</si>
  <si>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</si>
  <si>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</si>
  <si>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</si>
  <si>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</si>
  <si>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</si>
  <si>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</si>
  <si>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</si>
  <si>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</si>
  <si>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</si>
  <si>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</si>
  <si>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</si>
  <si>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</si>
  <si>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</si>
  <si>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</si>
  <si>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</si>
  <si>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</si>
  <si>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</si>
  <si>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</si>
  <si>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</si>
  <si>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</si>
  <si>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</si>
  <si>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</si>
  <si>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</si>
  <si>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</si>
  <si>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</si>
  <si>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</si>
  <si>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</si>
  <si>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</si>
  <si>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</si>
  <si>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</si>
  <si>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</si>
  <si>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</si>
  <si>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</si>
  <si>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</si>
  <si>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</si>
  <si>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</si>
  <si>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</si>
  <si>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</si>
  <si>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</si>
  <si>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</si>
  <si>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</si>
  <si>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</si>
  <si>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</si>
  <si>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</si>
  <si>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</si>
  <si>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</si>
  <si>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</si>
  <si>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</si>
  <si>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</si>
  <si>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</si>
  <si>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</si>
  <si>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</si>
  <si>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</si>
  <si>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</si>
  <si>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</si>
  <si>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</si>
  <si>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</si>
  <si>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</si>
  <si>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</si>
  <si>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</si>
  <si>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</si>
  <si>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</si>
  <si>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</si>
  <si>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</si>
  <si>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</si>
  <si>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</si>
  <si>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</si>
  <si>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</si>
  <si>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</si>
  <si>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</si>
  <si>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</si>
  <si>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</si>
  <si>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</si>
  <si>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</si>
  <si>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</si>
  <si>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</si>
  <si>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</si>
  <si>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</si>
  <si>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</si>
  <si>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</si>
  <si>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</si>
  <si>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</si>
  <si>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</si>
  <si>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</si>
  <si>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</si>
  <si>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</si>
  <si>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</si>
  <si>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</si>
  <si>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</si>
  <si>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</si>
  <si>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</si>
  <si>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</si>
  <si>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</si>
  <si>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</si>
  <si>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</si>
  <si>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</si>
  <si>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</si>
  <si>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</si>
  <si>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</si>
  <si>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</si>
  <si>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</si>
  <si>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</si>
  <si>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</si>
  <si>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</si>
  <si>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</si>
  <si>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</si>
  <si>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</si>
  <si>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</si>
  <si>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</si>
  <si>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</si>
  <si>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</si>
  <si>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</si>
  <si>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</si>
  <si>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</si>
  <si>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</si>
  <si>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</si>
  <si>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</si>
  <si>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</si>
  <si>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</si>
  <si>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</si>
  <si>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</si>
  <si>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</si>
  <si>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</si>
  <si>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</si>
  <si>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</si>
  <si>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</si>
  <si>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</si>
  <si>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</si>
  <si>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</si>
  <si>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</si>
  <si>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</si>
  <si>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</si>
  <si>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</si>
  <si>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</si>
  <si>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</si>
  <si>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</si>
  <si>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</si>
  <si>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</si>
  <si>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</si>
  <si>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</si>
  <si>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</si>
  <si>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</si>
  <si>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</si>
  <si>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</si>
  <si>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</si>
  <si>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</si>
  <si>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</si>
  <si>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</si>
  <si>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</si>
  <si>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</si>
  <si>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</si>
  <si>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</si>
  <si>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</si>
  <si>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</si>
  <si>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</si>
  <si>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</si>
  <si>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</si>
  <si>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</si>
  <si>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</si>
  <si>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</si>
  <si>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</si>
  <si>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</si>
  <si>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</si>
  <si>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</si>
  <si>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</si>
  <si>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</si>
  <si>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</si>
  <si>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</si>
  <si>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</si>
  <si>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</si>
  <si>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</si>
  <si>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</si>
  <si>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</si>
  <si>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</si>
  <si>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</si>
  <si>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</si>
  <si>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</si>
  <si>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</si>
  <si>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</si>
  <si>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</si>
  <si>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</si>
  <si>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</si>
  <si>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</si>
  <si>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</si>
  <si>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</si>
  <si>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</si>
  <si>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</si>
  <si>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</si>
  <si>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</si>
  <si>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</si>
  <si>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</si>
  <si>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</si>
  <si>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</si>
  <si>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</si>
  <si>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</si>
  <si>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</si>
  <si>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</si>
  <si>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</si>
  <si>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</si>
  <si>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</si>
  <si>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</si>
  <si>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</si>
  <si>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</si>
  <si>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</si>
  <si>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</si>
  <si>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</si>
  <si>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</si>
  <si>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</si>
  <si>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</si>
  <si>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</si>
  <si>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</si>
  <si>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</si>
  <si>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</si>
  <si>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</si>
  <si>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</si>
  <si>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</si>
  <si>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</si>
  <si>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</si>
  <si>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</si>
  <si>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</si>
  <si>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</si>
  <si>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</si>
  <si>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</si>
  <si>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</si>
  <si>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</si>
  <si>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</si>
  <si>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</si>
  <si>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</si>
  <si>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</si>
  <si>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</si>
  <si>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</si>
  <si>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</si>
  <si>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</si>
  <si>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</si>
  <si>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</si>
  <si>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</si>
  <si>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</si>
  <si>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</si>
  <si>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</si>
  <si>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</si>
  <si>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</si>
  <si>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</si>
  <si>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</si>
  <si>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</si>
  <si>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</si>
  <si>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</si>
  <si>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</si>
  <si>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</si>
  <si>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</si>
  <si>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</si>
  <si>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</si>
  <si>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</si>
  <si>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</si>
  <si>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</si>
  <si>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</si>
  <si>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</si>
  <si>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</si>
  <si>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</si>
  <si>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</si>
  <si>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</si>
  <si>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</si>
  <si>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</si>
  <si>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</si>
  <si>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</si>
  <si>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</si>
  <si>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</si>
  <si>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</si>
  <si>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</si>
  <si>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</si>
  <si>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</si>
  <si>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</si>
  <si>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</si>
  <si>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</si>
  <si>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</si>
  <si>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</si>
  <si>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</si>
  <si>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</si>
  <si>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</si>
  <si>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</si>
  <si>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</si>
  <si>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</si>
  <si>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</si>
  <si>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</si>
  <si>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</si>
  <si>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</si>
  <si>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</si>
  <si>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</si>
  <si>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</si>
  <si>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</si>
  <si>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</si>
  <si>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</si>
  <si>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</si>
  <si>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</si>
  <si>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</si>
  <si>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</si>
  <si>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</si>
  <si>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</si>
  <si>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</si>
  <si>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</si>
  <si>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</si>
  <si>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</si>
  <si>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</si>
  <si>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</si>
  <si>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</si>
  <si>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</si>
  <si>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</si>
  <si>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</si>
  <si>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</si>
  <si>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</si>
  <si>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</si>
  <si>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</si>
  <si>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</si>
  <si>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</si>
  <si>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</si>
  <si>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</si>
  <si>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</si>
  <si>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</si>
  <si>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</si>
  <si>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</si>
  <si>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</si>
  <si>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</si>
  <si>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</si>
  <si>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</si>
  <si>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</si>
  <si>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</si>
  <si>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</si>
  <si>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</si>
  <si>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</si>
  <si>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</si>
  <si>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</si>
  <si>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</si>
  <si>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</si>
  <si>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</si>
  <si>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</si>
  <si>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</si>
  <si>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</si>
  <si>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</si>
  <si>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</si>
  <si>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</si>
  <si>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</si>
  <si>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</si>
  <si>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</si>
  <si>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</si>
  <si>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</si>
  <si>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</si>
  <si>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</si>
  <si>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</si>
  <si>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</si>
  <si>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</si>
  <si>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</si>
  <si>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</si>
  <si>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</si>
  <si>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</si>
  <si>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</si>
  <si>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</si>
  <si>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</si>
  <si>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</si>
  <si>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</si>
  <si>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</si>
  <si>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</si>
  <si>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</si>
  <si>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</si>
  <si>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</si>
  <si>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</si>
  <si>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</si>
  <si>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</si>
  <si>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</si>
  <si>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</si>
  <si>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</si>
  <si>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</si>
  <si>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</si>
  <si>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</si>
  <si>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</si>
  <si>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</si>
  <si>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</si>
  <si>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</si>
  <si>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</si>
  <si>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</si>
  <si>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</si>
  <si>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</si>
  <si>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</si>
  <si>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</si>
  <si>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</si>
  <si>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</si>
  <si>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</si>
  <si>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</si>
  <si>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</si>
  <si>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</si>
  <si>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</si>
  <si>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</si>
  <si>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</si>
  <si>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</si>
  <si>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</si>
  <si>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</si>
  <si>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</si>
  <si>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</si>
  <si>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</si>
  <si>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</si>
  <si>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</si>
  <si>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</si>
  <si>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</si>
  <si>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</si>
  <si>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</si>
  <si>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</si>
  <si>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</si>
  <si>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</si>
  <si>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</si>
  <si>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</si>
  <si>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</si>
  <si>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</si>
  <si>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</si>
  <si>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</si>
  <si>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</si>
  <si>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</si>
  <si>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</si>
  <si>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</si>
  <si>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</si>
  <si>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</si>
  <si>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</si>
  <si>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</si>
  <si>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</si>
  <si>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</si>
  <si>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</si>
  <si>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</si>
  <si>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</si>
  <si>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</si>
  <si>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</si>
  <si>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</si>
  <si>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</si>
  <si>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</si>
  <si>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</si>
  <si>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</si>
  <si>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</si>
  <si>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</si>
  <si>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</si>
  <si>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</si>
  <si>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</si>
  <si>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</si>
  <si>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</si>
  <si>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</si>
  <si>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</si>
  <si>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</si>
  <si>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</si>
  <si>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</si>
  <si>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</si>
  <si>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</si>
  <si>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</si>
  <si>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</si>
  <si>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</si>
  <si>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</si>
  <si>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</si>
  <si>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</si>
  <si>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</si>
  <si>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</si>
  <si>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</si>
  <si>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</si>
  <si>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</si>
  <si>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</si>
  <si>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</si>
  <si>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</si>
  <si>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</si>
  <si>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</si>
  <si>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</si>
  <si>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</si>
  <si>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</si>
  <si>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</si>
  <si>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</si>
  <si>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</si>
  <si>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</si>
  <si>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</si>
  <si>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</si>
  <si>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</si>
  <si>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</si>
  <si>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</si>
  <si>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</si>
  <si>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</si>
  <si>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</si>
  <si>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</si>
  <si>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</si>
  <si>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</si>
  <si>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</si>
  <si>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</si>
  <si>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</si>
  <si>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</si>
  <si>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</si>
  <si>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</si>
  <si>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</si>
  <si>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</si>
  <si>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</si>
  <si>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</si>
  <si>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</si>
  <si>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</si>
  <si>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</si>
  <si>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</si>
  <si>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</si>
  <si>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</si>
  <si>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</si>
  <si>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</si>
  <si>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</si>
  <si>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</si>
  <si>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</si>
  <si>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</si>
  <si>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</si>
  <si>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</si>
  <si>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</si>
  <si>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</si>
  <si>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</si>
  <si>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</si>
  <si>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</si>
  <si>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</si>
  <si>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</si>
  <si>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</si>
  <si>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</si>
  <si>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</si>
  <si>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</si>
  <si>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</si>
  <si>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</si>
  <si>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</si>
  <si>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</si>
  <si>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</si>
  <si>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</si>
  <si>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</si>
  <si>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</si>
  <si>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</si>
  <si>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</si>
  <si>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</si>
  <si>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</si>
  <si>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</si>
  <si>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</si>
  <si>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</si>
  <si>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</si>
  <si>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</si>
  <si>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</si>
  <si>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</si>
  <si>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</si>
  <si>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</si>
  <si>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</si>
  <si>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</si>
  <si>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</si>
  <si>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</si>
  <si>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</si>
  <si>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</si>
  <si>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</si>
  <si>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</si>
  <si>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</si>
  <si>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</si>
  <si>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</si>
  <si>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</si>
  <si>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</si>
  <si>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</si>
  <si>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</si>
  <si>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</si>
  <si>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</si>
  <si>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</si>
  <si>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</si>
  <si>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</si>
  <si>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</si>
  <si>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</si>
  <si>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</si>
  <si>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</si>
  <si>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</si>
  <si>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</si>
  <si>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</si>
  <si>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</si>
  <si>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</si>
  <si>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</si>
  <si>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</si>
  <si>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</si>
  <si>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</si>
  <si>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</si>
  <si>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</si>
  <si>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</si>
  <si>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</si>
  <si>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</si>
  <si>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</si>
  <si>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</si>
  <si>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</si>
  <si>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</si>
  <si>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</si>
  <si>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</si>
  <si>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</si>
  <si>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</si>
  <si>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</si>
  <si>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</si>
  <si>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</si>
  <si>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</si>
  <si>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</si>
  <si>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</si>
  <si>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</si>
  <si>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</si>
  <si>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</si>
  <si>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</si>
  <si>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</si>
  <si>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</si>
  <si>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</si>
  <si>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</si>
  <si>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</si>
  <si>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</si>
  <si>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</si>
  <si>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</si>
  <si>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</si>
  <si>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</si>
  <si>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</si>
  <si>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</si>
  <si>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</si>
  <si>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</si>
  <si>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</si>
  <si>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</si>
  <si>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</si>
  <si>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</si>
  <si>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</si>
  <si>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</si>
  <si>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</si>
  <si>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</si>
  <si>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</si>
  <si>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</si>
  <si>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</si>
  <si>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</si>
  <si>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</si>
  <si>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</si>
  <si>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</si>
  <si>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</si>
  <si>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</si>
  <si>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</si>
  <si>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</si>
  <si>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</si>
  <si>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</si>
  <si>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</si>
  <si>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</si>
  <si>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</si>
  <si>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</si>
  <si>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</si>
  <si>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</si>
  <si>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</si>
  <si>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</si>
  <si>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</si>
  <si>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</si>
  <si>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</si>
  <si>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</si>
  <si>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</si>
  <si>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</si>
  <si>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</si>
  <si>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</si>
  <si>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</si>
  <si>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</si>
  <si>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</si>
  <si>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</si>
  <si>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</si>
  <si>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</si>
  <si>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</si>
  <si>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</si>
  <si>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</si>
  <si>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</si>
  <si>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</si>
  <si>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</si>
  <si>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</si>
  <si>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</si>
  <si>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</si>
  <si>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</si>
  <si>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</si>
  <si>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</si>
  <si>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</si>
  <si>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</si>
  <si>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</si>
  <si>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</si>
  <si>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</si>
  <si>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</si>
  <si>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</si>
  <si>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</si>
  <si>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</si>
  <si>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</si>
  <si>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</si>
  <si>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</si>
  <si>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</si>
  <si>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</si>
  <si>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</si>
  <si>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</si>
  <si>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</si>
  <si>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</si>
  <si>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</si>
  <si>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</si>
  <si>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</si>
  <si>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</si>
  <si>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</si>
  <si>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</si>
  <si>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</si>
  <si>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</si>
  <si>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</si>
  <si>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</si>
  <si>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</si>
  <si>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</si>
  <si>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</si>
  <si>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</si>
  <si>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</si>
  <si>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</si>
  <si>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</si>
  <si>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</si>
  <si>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</si>
  <si>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</si>
  <si>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</si>
  <si>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</si>
  <si>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</si>
  <si>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</si>
  <si>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</si>
  <si>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</si>
  <si>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</si>
  <si>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</si>
  <si>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</si>
  <si>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</si>
  <si>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</si>
  <si>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</si>
  <si>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</si>
  <si>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</si>
  <si>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</si>
  <si>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</si>
  <si>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</si>
  <si>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</si>
  <si>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</si>
  <si>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</si>
  <si>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</si>
  <si>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</si>
  <si>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</si>
  <si>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</si>
  <si>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</si>
  <si>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</si>
  <si>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</si>
  <si>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</si>
  <si>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</si>
  <si>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</si>
  <si>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</si>
  <si>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</si>
  <si>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</si>
  <si>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</si>
  <si>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</si>
  <si>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</si>
  <si>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</si>
  <si>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</si>
  <si>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</si>
  <si>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</si>
  <si>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</si>
  <si>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</si>
  <si>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</si>
  <si>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</si>
  <si>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</si>
  <si>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</si>
  <si>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</si>
  <si>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</si>
  <si>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</si>
  <si>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</si>
  <si>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</si>
  <si>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</si>
  <si>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</si>
  <si>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</si>
  <si>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</si>
  <si>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</si>
  <si>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</si>
  <si>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</si>
  <si>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</si>
  <si>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</si>
  <si>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</si>
  <si>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</si>
  <si>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</si>
  <si>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</si>
  <si>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</si>
  <si>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</si>
  <si>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</si>
  <si>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</si>
  <si>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</si>
  <si>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</si>
  <si>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</si>
  <si>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</si>
  <si>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</si>
  <si>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</si>
  <si>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</si>
  <si>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</si>
  <si>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</si>
  <si>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</si>
  <si>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</si>
  <si>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</si>
  <si>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</si>
  <si>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</si>
  <si>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</si>
  <si>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</si>
  <si>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</si>
  <si>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</si>
  <si>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</si>
  <si>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</si>
  <si>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</si>
  <si>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</si>
  <si>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</si>
  <si>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</si>
  <si>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</si>
  <si>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</si>
  <si>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</si>
  <si>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</si>
  <si>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</si>
  <si>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</si>
  <si>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</si>
  <si>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</si>
  <si>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</si>
  <si>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</si>
  <si>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</si>
  <si>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</si>
  <si>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</si>
  <si>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</si>
  <si>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</si>
  <si>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</si>
  <si>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</si>
  <si>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</si>
  <si>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</si>
  <si>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</si>
  <si>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</si>
  <si>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</si>
  <si>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</si>
  <si>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</si>
  <si>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</si>
  <si>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</si>
  <si>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</si>
  <si>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</si>
  <si>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</si>
  <si>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</si>
  <si>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</si>
  <si>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</si>
  <si>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</si>
  <si>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</si>
  <si>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</si>
  <si>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</si>
  <si>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</si>
  <si>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</si>
  <si>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</si>
  <si>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</si>
  <si>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</si>
  <si>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</si>
  <si>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</si>
  <si>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</si>
  <si>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</si>
  <si>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</si>
  <si>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</si>
  <si>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</si>
  <si>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</si>
  <si>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</si>
  <si>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</si>
  <si>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</si>
  <si>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</si>
  <si>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</si>
  <si>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</si>
  <si>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</si>
  <si>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</si>
  <si>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</si>
  <si>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</si>
  <si>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</si>
  <si>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</si>
  <si>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</si>
  <si>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</si>
  <si>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</si>
  <si>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</si>
  <si>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</si>
  <si>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</si>
  <si>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</si>
  <si>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</si>
  <si>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</si>
  <si>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</si>
  <si>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</si>
  <si>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</si>
  <si>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</si>
  <si>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</si>
  <si>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</si>
  <si>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</si>
  <si>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</si>
  <si>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</si>
  <si>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</si>
  <si>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</si>
  <si>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</si>
  <si>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</si>
  <si>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</si>
  <si>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</si>
  <si>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</si>
  <si>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</si>
  <si>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</si>
  <si>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</si>
  <si>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</si>
  <si>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</si>
  <si>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</si>
  <si>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</si>
  <si>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</si>
  <si>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</si>
  <si>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</si>
  <si>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</si>
  <si>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</si>
  <si>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</si>
  <si>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</si>
  <si>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</si>
  <si>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</si>
  <si>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</si>
  <si>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</si>
  <si>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</si>
  <si>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</si>
  <si>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</si>
  <si>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</si>
  <si>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</si>
  <si>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</si>
  <si>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</si>
  <si>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</si>
  <si>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</si>
  <si>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</si>
  <si>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</si>
  <si>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</si>
  <si>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</si>
  <si>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</si>
  <si>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</si>
  <si>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</si>
  <si>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</si>
  <si>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</si>
  <si>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</si>
  <si>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</si>
  <si>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</si>
  <si>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</si>
  <si>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</si>
  <si>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</si>
  <si>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</si>
  <si>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</si>
  <si>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</si>
  <si>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</si>
  <si>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</si>
  <si>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</si>
  <si>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</si>
  <si>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</si>
  <si>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</si>
  <si>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</si>
  <si>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</si>
  <si>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</si>
  <si>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</si>
  <si>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</si>
  <si>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</si>
  <si>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</si>
  <si>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</si>
  <si>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</si>
  <si>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</si>
  <si>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</si>
  <si>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</si>
  <si>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</si>
  <si>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</si>
  <si>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</si>
  <si>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</si>
  <si>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</si>
  <si>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</si>
  <si>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</si>
  <si>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</si>
  <si>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</si>
  <si>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</si>
  <si>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</si>
  <si>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</si>
  <si>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</si>
  <si>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</si>
  <si>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</si>
  <si>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</si>
  <si>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</si>
  <si>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</si>
  <si>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</si>
  <si>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</si>
  <si>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</si>
  <si>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</si>
  <si>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</si>
  <si>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</si>
  <si>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</si>
  <si>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</si>
  <si>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</si>
  <si>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</si>
  <si>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</si>
  <si>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</si>
  <si>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</si>
  <si>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</si>
  <si>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</si>
  <si>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</si>
  <si>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</si>
  <si>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</si>
  <si>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</si>
  <si>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</si>
  <si>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</si>
  <si>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</si>
  <si>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</si>
  <si>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</si>
  <si>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</si>
  <si>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</si>
  <si>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</si>
  <si>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</si>
  <si>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</si>
  <si>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</si>
  <si>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</si>
  <si>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</si>
  <si>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</si>
  <si>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</si>
  <si>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</si>
  <si>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</si>
  <si>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</si>
  <si>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</si>
  <si>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</si>
  <si>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</si>
  <si>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</si>
  <si>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</si>
  <si>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</si>
  <si>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</si>
  <si>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</si>
  <si>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</si>
  <si>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</si>
  <si>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</si>
  <si>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</si>
  <si>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</si>
  <si>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</si>
  <si>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</si>
  <si>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</si>
  <si>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</si>
  <si>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</si>
  <si>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</si>
  <si>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</si>
  <si>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</si>
  <si>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</si>
  <si>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</si>
  <si>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</si>
  <si>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</si>
  <si>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</si>
  <si>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</si>
  <si>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</si>
  <si>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</si>
  <si>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</si>
  <si>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</si>
  <si>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</si>
  <si>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</si>
  <si>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</si>
  <si>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</si>
  <si>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</si>
  <si>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</si>
  <si>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</si>
  <si>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</si>
  <si>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</si>
  <si>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</si>
  <si>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</si>
  <si>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</si>
  <si>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</si>
  <si>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</si>
  <si>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</si>
  <si>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</si>
  <si>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</si>
  <si>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</si>
  <si>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</si>
  <si>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</si>
  <si>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</si>
  <si>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</si>
  <si>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</si>
  <si>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</si>
  <si>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</si>
  <si>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</si>
  <si>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</si>
  <si>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</si>
  <si>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</si>
  <si>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</si>
  <si>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</si>
  <si>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</si>
  <si>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</si>
  <si>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</si>
  <si>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</si>
  <si>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</si>
  <si>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</si>
  <si>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</si>
  <si>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</si>
  <si>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</si>
  <si>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</si>
  <si>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</si>
  <si>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</si>
  <si>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</si>
  <si>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</si>
  <si>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</si>
  <si>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</si>
  <si>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</si>
  <si>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</si>
  <si>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</si>
  <si>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</si>
  <si>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</si>
  <si>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</si>
  <si>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</si>
  <si>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</si>
  <si>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</si>
  <si>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</si>
  <si>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</si>
  <si>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</si>
  <si>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</si>
  <si>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</si>
  <si>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</si>
  <si>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</si>
  <si>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</si>
  <si>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</si>
  <si>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</si>
  <si>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</si>
  <si>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</si>
  <si>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</si>
  <si>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</si>
  <si>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</si>
  <si>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</si>
  <si>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</si>
  <si>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</si>
  <si>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</si>
  <si>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</si>
  <si>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</si>
  <si>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</si>
  <si>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</si>
  <si>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</si>
  <si>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</si>
  <si>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</si>
  <si>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</si>
  <si>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</si>
  <si>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</si>
  <si>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</si>
  <si>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</si>
  <si>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</si>
  <si>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</si>
  <si>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</si>
  <si>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</si>
  <si>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</si>
  <si>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</si>
  <si>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</si>
  <si>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</si>
  <si>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</si>
  <si>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</si>
  <si>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</si>
  <si>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</si>
  <si>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</si>
  <si>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</si>
  <si>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</si>
  <si>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</si>
  <si>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</si>
  <si>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</si>
  <si>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</si>
  <si>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</si>
  <si>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</si>
  <si>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</si>
  <si>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</si>
  <si>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</si>
  <si>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</si>
  <si>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</si>
  <si>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</si>
  <si>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</si>
  <si>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</si>
  <si>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</si>
  <si>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</si>
  <si>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</si>
  <si>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</si>
  <si>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</si>
  <si>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</si>
  <si>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</si>
  <si>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</si>
  <si>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</si>
  <si>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</si>
  <si>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</si>
  <si>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</si>
  <si>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</si>
  <si>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</si>
  <si>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</si>
  <si>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</si>
  <si>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</si>
  <si>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</si>
  <si>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</si>
  <si>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</si>
  <si>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</si>
  <si>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</si>
  <si>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</si>
  <si>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</si>
  <si>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</si>
  <si>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</si>
  <si>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</si>
  <si>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</si>
  <si>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</si>
  <si>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</si>
  <si>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</si>
  <si>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</si>
  <si>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</si>
  <si>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</si>
  <si>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</si>
  <si>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</si>
  <si>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</si>
  <si>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</si>
  <si>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</si>
  <si>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</si>
  <si>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</si>
  <si>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</si>
  <si>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</si>
  <si>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</si>
  <si>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</si>
  <si>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</si>
  <si>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</si>
  <si>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</si>
  <si>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</si>
  <si>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</si>
  <si>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</si>
  <si>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</si>
  <si>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</si>
  <si>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</si>
  <si>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</si>
  <si>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</si>
  <si>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</si>
  <si>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</si>
  <si>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</si>
  <si>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</si>
  <si>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</si>
  <si>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</si>
  <si>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</si>
  <si>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</si>
  <si>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</si>
  <si>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</si>
  <si>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</si>
  <si>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</si>
  <si>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</si>
  <si>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</si>
  <si>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</si>
  <si>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</si>
  <si>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</si>
  <si>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</si>
  <si>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</si>
  <si>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</si>
  <si>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</si>
  <si>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</si>
  <si>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</si>
  <si>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</si>
  <si>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</si>
  <si>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</si>
  <si>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</si>
  <si>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</si>
  <si>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</si>
  <si>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</si>
  <si>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</si>
  <si>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</si>
  <si>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</si>
  <si>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</si>
  <si>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</si>
  <si>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</si>
  <si>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</si>
  <si>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</si>
  <si>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</si>
  <si>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</si>
  <si>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</si>
  <si>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</si>
  <si>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</si>
  <si>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</si>
  <si>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</si>
  <si>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</si>
  <si>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</si>
  <si>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</si>
  <si>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</si>
  <si>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</si>
  <si>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</si>
  <si>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</si>
  <si>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</si>
  <si>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</si>
  <si>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</si>
  <si>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</si>
  <si>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</si>
  <si>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</si>
  <si>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</si>
  <si>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</si>
  <si>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</si>
  <si>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</si>
  <si>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</si>
  <si>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</si>
  <si>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</si>
  <si>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</si>
  <si>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</si>
  <si>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</si>
  <si>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</si>
  <si>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</si>
  <si>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</si>
  <si>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</si>
  <si>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</si>
  <si>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</si>
  <si>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</si>
  <si>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</si>
  <si>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</si>
  <si>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</si>
  <si>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</si>
  <si>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</si>
  <si>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</si>
  <si>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</si>
  <si>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</si>
  <si>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</si>
  <si>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</si>
  <si>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</si>
  <si>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</si>
  <si>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</si>
  <si>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</si>
  <si>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</si>
  <si>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</si>
  <si>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</si>
  <si>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</si>
  <si>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</si>
  <si>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</si>
  <si>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</si>
  <si>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</si>
  <si>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</si>
  <si>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</si>
  <si>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</si>
  <si>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</si>
  <si>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</si>
  <si>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</si>
  <si>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</si>
  <si>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</si>
  <si>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</si>
  <si>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</si>
  <si>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</si>
  <si>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</si>
  <si>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</si>
  <si>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</si>
  <si>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</si>
  <si>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</si>
  <si>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</si>
  <si>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</si>
  <si>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</si>
  <si>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</si>
  <si>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</si>
  <si>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</si>
  <si>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</si>
  <si>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</si>
  <si>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</si>
  <si>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</si>
  <si>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</si>
  <si>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</si>
  <si>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</si>
  <si>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</si>
  <si>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</si>
  <si>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</si>
  <si>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</si>
  <si>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</si>
  <si>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</si>
  <si>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</si>
  <si>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</si>
  <si>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</si>
  <si>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</si>
  <si>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</si>
  <si>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</si>
  <si>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</si>
  <si>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</si>
  <si>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</si>
  <si>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</si>
  <si>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</si>
  <si>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</si>
  <si>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</si>
  <si>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</si>
  <si>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</si>
  <si>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</si>
  <si>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</si>
  <si>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</si>
  <si>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</si>
  <si>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</si>
  <si>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</si>
  <si>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</si>
  <si>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</si>
  <si>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</si>
  <si>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</si>
  <si>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</si>
  <si>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</si>
  <si>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</si>
  <si>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</si>
  <si>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</si>
  <si>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</si>
  <si>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</si>
  <si>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</si>
  <si>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</si>
  <si>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</si>
  <si>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</si>
  <si>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</si>
  <si>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</si>
  <si>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</si>
  <si>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</si>
  <si>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</si>
  <si>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</si>
  <si>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</si>
  <si>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</si>
  <si>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</si>
  <si>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</si>
  <si>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</si>
  <si>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</si>
  <si>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</si>
  <si>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</si>
  <si>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</si>
  <si>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</si>
  <si>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</si>
  <si>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</si>
  <si>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</si>
  <si>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</si>
  <si>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</si>
  <si>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</si>
  <si>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</si>
  <si>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</si>
  <si>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</si>
  <si>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</si>
  <si>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</si>
  <si>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</si>
  <si>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</si>
  <si>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</si>
  <si>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</si>
  <si>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</si>
  <si>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</si>
  <si>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</si>
  <si>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</si>
  <si>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</si>
  <si>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</si>
  <si>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</si>
  <si>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</si>
  <si>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</si>
  <si>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</si>
  <si>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</si>
  <si>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</si>
  <si>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</si>
  <si>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</si>
  <si>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</si>
  <si>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</si>
  <si>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</si>
  <si>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</si>
  <si>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</si>
  <si>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</si>
  <si>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</si>
  <si>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</si>
  <si>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</si>
  <si>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</si>
  <si>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</si>
  <si>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</si>
  <si>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</si>
  <si>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</si>
  <si>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</si>
  <si>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</si>
  <si>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</si>
  <si>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</si>
  <si>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</si>
  <si>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</si>
  <si>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</si>
  <si>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</si>
  <si>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</si>
  <si>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</si>
  <si>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</si>
  <si>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</si>
  <si>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</si>
  <si>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</si>
  <si>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</si>
  <si>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</si>
  <si>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</si>
  <si>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</si>
  <si>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</si>
  <si>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</si>
  <si>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</si>
  <si>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</si>
  <si>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</si>
  <si>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</si>
  <si>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</si>
  <si>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</si>
  <si>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</si>
  <si>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</si>
  <si>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</si>
  <si>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</si>
  <si>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</si>
  <si>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</si>
  <si>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</si>
  <si>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</si>
  <si>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</si>
  <si>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</si>
  <si>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</si>
  <si>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</si>
  <si>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</si>
  <si>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</si>
  <si>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</si>
  <si>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</si>
  <si>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</si>
  <si>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</si>
  <si>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</si>
  <si>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</si>
  <si>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</si>
  <si>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</si>
  <si>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</si>
  <si>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</si>
  <si>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</si>
  <si>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</si>
  <si>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</si>
  <si>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</si>
  <si>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</si>
  <si>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</si>
  <si>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</si>
  <si>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</si>
  <si>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</si>
  <si>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</si>
  <si>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</si>
  <si>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</si>
  <si>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</si>
  <si>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</si>
  <si>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</si>
  <si>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</si>
  <si>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</si>
  <si>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</si>
  <si>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</si>
  <si>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</si>
  <si>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</si>
  <si>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</si>
  <si>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</si>
  <si>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</si>
  <si>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</si>
  <si>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</si>
  <si>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</si>
  <si>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</si>
  <si>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</si>
  <si>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</si>
  <si>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</si>
  <si>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</si>
  <si>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</si>
  <si>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</si>
  <si>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</si>
  <si>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</si>
  <si>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</si>
  <si>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</si>
  <si>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</si>
  <si>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</si>
  <si>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</si>
  <si>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</si>
  <si>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</si>
  <si>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</si>
  <si>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</si>
  <si>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</si>
  <si>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</si>
  <si>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</si>
  <si>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</si>
  <si>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</si>
  <si>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</si>
  <si>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</si>
  <si>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</si>
  <si>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</si>
  <si>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</si>
  <si>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</si>
  <si>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</si>
  <si>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</si>
  <si>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</si>
  <si>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</si>
  <si>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</si>
  <si>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</si>
  <si>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</si>
  <si>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</si>
  <si>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</si>
  <si>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</si>
  <si>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</si>
  <si>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</si>
  <si>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</si>
  <si>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</si>
  <si>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</si>
  <si>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</si>
  <si>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</si>
  <si>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</si>
  <si>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</si>
  <si>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</si>
  <si>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</si>
  <si>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</si>
  <si>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</si>
  <si>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</si>
  <si>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</si>
  <si>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</si>
  <si>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</si>
  <si>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</si>
  <si>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</si>
  <si>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</si>
  <si>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</si>
  <si>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</si>
  <si>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</si>
  <si>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</si>
  <si>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</si>
  <si>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</si>
  <si>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</si>
  <si>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</si>
  <si>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</si>
  <si>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</si>
  <si>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</si>
  <si>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</si>
  <si>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</si>
  <si>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</si>
  <si>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</si>
  <si>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</si>
  <si>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</si>
  <si>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</si>
  <si>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</si>
  <si>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</si>
  <si>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</si>
  <si>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</si>
  <si>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</si>
  <si>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</si>
  <si>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</si>
  <si>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</si>
  <si>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</si>
  <si>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</si>
  <si>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</si>
  <si>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</si>
  <si>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</si>
  <si>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</si>
  <si>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</si>
  <si>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</si>
  <si>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</si>
  <si>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</si>
  <si>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</si>
  <si>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</si>
  <si>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</si>
  <si>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</si>
  <si>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</si>
  <si>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</si>
  <si>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</si>
  <si>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</si>
  <si>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</si>
  <si>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</si>
  <si>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</si>
  <si>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</si>
  <si>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</si>
  <si>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</si>
  <si>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</si>
  <si>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</si>
  <si>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</si>
  <si>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</si>
  <si>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</si>
  <si>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</si>
  <si>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</si>
  <si>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</si>
  <si>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</si>
  <si>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</si>
  <si>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</si>
  <si>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</si>
  <si>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</si>
  <si>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</si>
  <si>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</si>
  <si>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</si>
  <si>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</si>
  <si>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</si>
  <si>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</si>
  <si>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</si>
  <si>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</si>
  <si>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</si>
  <si>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</si>
  <si>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</si>
  <si>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</si>
  <si>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</si>
  <si>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</si>
  <si>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</si>
  <si>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</si>
  <si>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</si>
  <si>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</si>
  <si>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</si>
  <si>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</si>
  <si>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</si>
  <si>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</si>
  <si>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</si>
  <si>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</si>
  <si>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</si>
  <si>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</si>
  <si>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</si>
  <si>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</si>
  <si>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</si>
  <si>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</si>
  <si>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</si>
  <si>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</si>
  <si>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</si>
  <si>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</si>
  <si>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</si>
  <si>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</si>
  <si>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</si>
  <si>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</si>
  <si>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</si>
  <si>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</si>
  <si>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</si>
  <si>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</si>
  <si>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</si>
  <si>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</si>
  <si>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</si>
  <si>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</si>
  <si>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</si>
  <si>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</si>
  <si>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</si>
  <si>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</si>
  <si>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</si>
  <si>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</si>
  <si>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</si>
  <si>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</si>
  <si>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</si>
  <si>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</si>
  <si>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</si>
  <si>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</si>
  <si>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</si>
  <si>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</si>
  <si>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</si>
  <si>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</si>
  <si>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</si>
  <si>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</si>
  <si>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</si>
  <si>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</si>
  <si>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</si>
  <si>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</si>
  <si>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</si>
  <si>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</si>
  <si>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</si>
  <si>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</si>
  <si>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</si>
  <si>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</si>
  <si>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</si>
  <si>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</si>
  <si>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</si>
  <si>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</si>
  <si>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</si>
  <si>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</si>
  <si>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</si>
  <si>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</si>
  <si>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</si>
  <si>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</si>
  <si>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</si>
  <si>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</si>
  <si>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</si>
  <si>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</si>
  <si>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</si>
  <si>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</si>
  <si>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</si>
  <si>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</si>
  <si>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</si>
  <si>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</si>
  <si>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</si>
  <si>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</si>
  <si>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</si>
  <si>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</si>
  <si>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</si>
  <si>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</si>
  <si>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</si>
  <si>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</si>
  <si>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</si>
  <si>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</si>
  <si>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</si>
  <si>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</si>
  <si>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</si>
  <si>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</si>
  <si>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</si>
  <si>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</si>
  <si>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</si>
  <si>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</si>
  <si>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</si>
  <si>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</si>
  <si>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</si>
  <si>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</si>
  <si>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</si>
  <si>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</si>
  <si>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</si>
  <si>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</si>
  <si>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</si>
  <si>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</si>
  <si>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</si>
  <si>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</si>
  <si>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</si>
  <si>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</si>
  <si>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</si>
  <si>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</si>
  <si>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</si>
  <si>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</si>
  <si>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</si>
  <si>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</si>
  <si>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</si>
  <si>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</si>
  <si>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</si>
  <si>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</si>
  <si>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</si>
  <si>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</si>
  <si>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</si>
  <si>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</si>
  <si>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</si>
  <si>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</si>
  <si>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</si>
  <si>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</si>
  <si>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</si>
  <si>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</si>
  <si>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</si>
  <si>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</si>
  <si>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</si>
  <si>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</si>
  <si>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</si>
  <si>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</si>
  <si>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</si>
  <si>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</si>
  <si>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</si>
  <si>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</si>
  <si>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</si>
  <si>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</si>
  <si>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</si>
  <si>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</si>
  <si>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</si>
  <si>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</si>
  <si>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</si>
  <si>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</si>
  <si>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</si>
  <si>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</si>
  <si>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</si>
  <si>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</si>
  <si>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</si>
  <si>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</si>
  <si>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</si>
  <si>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</si>
  <si>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</si>
  <si>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</si>
  <si>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</si>
  <si>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</si>
  <si>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</si>
  <si>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</si>
  <si>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</si>
  <si>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</si>
  <si>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</si>
  <si>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</si>
  <si>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</si>
  <si>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</si>
  <si>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</si>
  <si>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</si>
  <si>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</si>
  <si>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</si>
  <si>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</si>
  <si>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</si>
  <si>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</si>
  <si>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</si>
  <si>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</si>
  <si>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</si>
  <si>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</si>
  <si>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</si>
  <si>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</si>
  <si>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</si>
  <si>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</si>
  <si>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</si>
  <si>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</si>
  <si>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</si>
  <si>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</si>
  <si>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</si>
  <si>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</si>
  <si>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</si>
  <si>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</si>
  <si>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</si>
  <si>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</si>
  <si>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</si>
  <si>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</si>
  <si>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</si>
  <si>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</si>
  <si>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</si>
  <si>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</si>
  <si>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</si>
  <si>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</si>
  <si>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</si>
  <si>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</si>
  <si>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</si>
  <si>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</si>
  <si>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</si>
  <si>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</si>
  <si>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</si>
  <si>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</si>
  <si>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</si>
  <si>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</si>
  <si>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</si>
  <si>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</si>
  <si>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</si>
  <si>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</si>
  <si>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</si>
  <si>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</si>
  <si>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</si>
  <si>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</si>
  <si>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</si>
  <si>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</si>
  <si>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</si>
  <si>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</si>
  <si>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</si>
  <si>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</si>
  <si>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</si>
  <si>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</si>
  <si>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</si>
  <si>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</si>
  <si>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</si>
  <si>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</si>
  <si>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</si>
  <si>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</si>
  <si>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</si>
  <si>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</si>
  <si>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</si>
  <si>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</si>
  <si>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</si>
  <si>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</si>
  <si>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</si>
  <si>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</si>
  <si>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</si>
  <si>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</si>
  <si>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</si>
  <si>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</si>
  <si>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</si>
  <si>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</si>
  <si>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</si>
  <si>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</si>
  <si>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</si>
  <si>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</si>
  <si>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</si>
  <si>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</si>
  <si>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</si>
  <si>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</si>
  <si>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</si>
  <si>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</si>
  <si>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</si>
  <si>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</si>
  <si>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</si>
  <si>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</si>
  <si>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</si>
  <si>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</si>
  <si>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</si>
  <si>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</si>
  <si>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</si>
  <si>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</si>
  <si>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</si>
  <si>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</si>
  <si>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</si>
  <si>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</si>
  <si>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</si>
  <si>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</si>
  <si>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</si>
  <si>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</si>
  <si>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</si>
  <si>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</si>
  <si>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</si>
  <si>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</si>
  <si>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</si>
  <si>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</si>
  <si>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</si>
  <si>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</si>
  <si>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</si>
  <si>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</si>
  <si>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</si>
  <si>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</si>
  <si>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</si>
  <si>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</si>
  <si>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</si>
  <si>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</si>
  <si>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</si>
  <si>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</si>
  <si>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</si>
  <si>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</si>
  <si>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</si>
  <si>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</si>
  <si>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</si>
  <si>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</si>
  <si>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</si>
  <si>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</si>
  <si>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</si>
  <si>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</si>
  <si>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</si>
  <si>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</si>
  <si>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</si>
  <si>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</si>
  <si>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</si>
  <si>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</si>
  <si>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</si>
  <si>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</si>
  <si>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</si>
  <si>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</si>
  <si>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</si>
  <si>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</si>
  <si>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</si>
  <si>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</si>
  <si>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</si>
  <si>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</si>
  <si>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</si>
  <si>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</si>
  <si>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</si>
  <si>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</si>
  <si>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</si>
  <si>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</si>
  <si>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</si>
  <si>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</si>
  <si>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</si>
  <si>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</si>
  <si>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</si>
  <si>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</si>
  <si>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</si>
  <si>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</si>
  <si>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</si>
  <si>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</si>
  <si>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</si>
  <si>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</si>
  <si>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</si>
  <si>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</si>
  <si>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</si>
  <si>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</si>
  <si>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</si>
  <si>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</si>
  <si>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</si>
  <si>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</si>
  <si>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</si>
  <si>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</si>
  <si>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</si>
  <si>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</si>
  <si>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</si>
  <si>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</si>
  <si>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</si>
  <si>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</si>
  <si>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</si>
  <si>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</si>
  <si>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</si>
  <si>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</si>
  <si>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</si>
  <si>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</si>
  <si>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</si>
  <si>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</si>
  <si>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</si>
  <si>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</si>
  <si>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</si>
  <si>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</si>
  <si>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</si>
  <si>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</si>
  <si>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</si>
  <si>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</si>
  <si>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</si>
  <si>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</si>
  <si>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</si>
  <si>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</si>
  <si>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</si>
  <si>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</si>
  <si>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</si>
  <si>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</si>
  <si>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</si>
  <si>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</si>
  <si>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</si>
  <si>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</si>
  <si>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</si>
  <si>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</si>
  <si>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</si>
  <si>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</si>
  <si>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</si>
  <si>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</si>
  <si>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</si>
  <si>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</si>
  <si>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</si>
  <si>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</si>
  <si>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</si>
  <si>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</si>
  <si>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</si>
  <si>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</si>
  <si>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</si>
  <si>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</si>
  <si>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</si>
  <si>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</si>
  <si>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</si>
  <si>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</si>
  <si>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</si>
  <si>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</si>
  <si>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</si>
  <si>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</si>
  <si>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</si>
  <si>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</si>
  <si>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</si>
  <si>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</si>
  <si>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</si>
  <si>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</si>
  <si>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</si>
  <si>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</si>
  <si>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</si>
  <si>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</si>
  <si>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</si>
  <si>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</si>
  <si>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</si>
  <si>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</si>
  <si>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</si>
  <si>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</si>
  <si>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</si>
  <si>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</si>
  <si>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</si>
  <si>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</si>
  <si>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</si>
  <si>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</si>
  <si>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</si>
  <si>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</si>
  <si>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</si>
  <si>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</si>
  <si>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</si>
  <si>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</si>
  <si>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</si>
  <si>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</si>
  <si>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</si>
  <si>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</si>
  <si>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</si>
  <si>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</si>
  <si>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</si>
  <si>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</si>
  <si>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</si>
  <si>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</si>
  <si>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</si>
  <si>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</si>
  <si>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</si>
  <si>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</si>
  <si>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</si>
  <si>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</si>
  <si>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</si>
  <si>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</si>
  <si>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</si>
  <si>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</si>
  <si>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</si>
  <si>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</si>
  <si>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</si>
  <si>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</si>
  <si>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</si>
  <si>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</si>
  <si>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</si>
  <si>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</si>
  <si>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</si>
  <si>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</si>
  <si>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</si>
  <si>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</si>
  <si>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</si>
  <si>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</si>
  <si>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</si>
  <si>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</si>
  <si>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</si>
  <si>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</si>
  <si>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</si>
  <si>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</si>
  <si>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</si>
  <si>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</si>
  <si>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</si>
  <si>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</si>
  <si>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</si>
  <si>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</si>
  <si>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</si>
  <si>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</si>
  <si>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</si>
  <si>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</si>
  <si>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</si>
  <si>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</si>
  <si>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</si>
  <si>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</si>
  <si>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</si>
  <si>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</si>
  <si>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</si>
  <si>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</si>
  <si>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</si>
  <si>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</si>
  <si>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</si>
  <si>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</si>
  <si>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</si>
  <si>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</si>
  <si>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</si>
  <si>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</si>
  <si>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</si>
  <si>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</si>
  <si>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</si>
  <si>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</si>
  <si>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</si>
  <si>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</si>
  <si>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</si>
  <si>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</si>
  <si>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</si>
  <si>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</si>
  <si>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</si>
  <si>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</si>
  <si>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</si>
  <si>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</si>
  <si>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</si>
  <si>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</si>
  <si>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</si>
  <si>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</si>
  <si>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</si>
  <si>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</si>
  <si>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</si>
  <si>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</si>
  <si>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</si>
  <si>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</si>
  <si>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</si>
  <si>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</si>
  <si>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</si>
  <si>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</si>
  <si>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</si>
  <si>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</si>
  <si>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</si>
  <si>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</si>
  <si>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</si>
  <si>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</si>
  <si>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</si>
  <si>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</si>
  <si>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</si>
  <si>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</si>
  <si>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</si>
  <si>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</si>
  <si>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</si>
  <si>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</si>
  <si>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</si>
  <si>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</si>
  <si>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</si>
  <si>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</si>
  <si>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</si>
  <si>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</si>
  <si>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</si>
  <si>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</si>
  <si>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</si>
  <si>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</si>
  <si>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</si>
  <si>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</si>
  <si>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</si>
  <si>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</si>
  <si>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</si>
  <si>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</si>
  <si>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</si>
  <si>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</si>
  <si>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</si>
  <si>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</si>
  <si>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</si>
  <si>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</si>
  <si>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</si>
  <si>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</si>
  <si>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</si>
  <si>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</si>
  <si>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</si>
  <si>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</si>
  <si>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</si>
  <si>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</si>
  <si>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</si>
  <si>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</si>
  <si>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</si>
  <si>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</si>
  <si>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</si>
  <si>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</si>
  <si>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</si>
  <si>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</si>
  <si>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</si>
  <si>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</si>
  <si>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</si>
  <si>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</si>
  <si>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</si>
  <si>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</si>
  <si>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</si>
  <si>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</si>
  <si>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</si>
  <si>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</si>
  <si>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</si>
  <si>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</si>
  <si>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</si>
  <si>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</si>
  <si>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</si>
  <si>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</si>
  <si>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</si>
  <si>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</si>
  <si>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</si>
  <si>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</si>
  <si>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</si>
  <si>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</si>
  <si>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</si>
  <si>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</si>
  <si>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</si>
  <si>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</si>
  <si>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</si>
  <si>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</si>
  <si>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</si>
  <si>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</si>
  <si>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</si>
  <si>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</si>
  <si>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</si>
  <si>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</si>
  <si>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</si>
  <si>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</si>
  <si>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</si>
  <si>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</si>
  <si>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</si>
  <si>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</si>
  <si>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</si>
  <si>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</si>
  <si>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</si>
  <si>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</si>
  <si>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</si>
  <si>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</si>
  <si>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</si>
  <si>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</si>
  <si>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</si>
  <si>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</si>
  <si>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</si>
  <si>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</si>
  <si>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</si>
  <si>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</si>
  <si>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</si>
  <si>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</si>
  <si>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</si>
  <si>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</si>
  <si>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</si>
  <si>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</si>
  <si>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</si>
  <si>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</si>
  <si>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</si>
  <si>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</si>
  <si>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</si>
  <si>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</si>
  <si>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</si>
  <si>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</si>
  <si>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</si>
  <si>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</si>
  <si>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</si>
  <si>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</si>
  <si>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</si>
  <si>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</si>
  <si>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</si>
  <si>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</si>
  <si>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</si>
  <si>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</si>
  <si>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</si>
  <si>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</si>
  <si>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</si>
  <si>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</si>
  <si>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</si>
  <si>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</si>
  <si>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</si>
  <si>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</si>
  <si>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</si>
  <si>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</si>
  <si>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</si>
  <si>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</si>
  <si>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</si>
  <si>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</si>
  <si>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</si>
  <si>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</si>
  <si>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</si>
  <si>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</si>
  <si>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</si>
  <si>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</si>
  <si>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</si>
  <si>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</si>
  <si>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</si>
  <si>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</si>
  <si>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</si>
  <si>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</si>
  <si>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</si>
  <si>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</si>
  <si>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</si>
  <si>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</si>
  <si>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</si>
  <si>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</si>
  <si>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</si>
  <si>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</si>
  <si>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</si>
  <si>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</si>
  <si>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</si>
  <si>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</si>
  <si>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</si>
  <si>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</si>
  <si>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</si>
  <si>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</si>
  <si>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</si>
  <si>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</si>
  <si>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</si>
  <si>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</si>
  <si>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</si>
  <si>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</si>
  <si>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</si>
  <si>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</si>
  <si>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</si>
  <si>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</si>
  <si>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</si>
  <si>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</si>
  <si>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</si>
  <si>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</si>
  <si>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</si>
  <si>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</si>
  <si>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</si>
  <si>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</si>
  <si>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</si>
  <si>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</si>
  <si>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</si>
  <si>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</si>
  <si>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</si>
  <si>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</si>
  <si>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</si>
  <si>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</si>
  <si>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</si>
  <si>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</si>
  <si>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</si>
  <si>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</si>
  <si>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</si>
  <si>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</si>
  <si>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</si>
  <si>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</si>
  <si>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</si>
  <si>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</si>
  <si>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</si>
  <si>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</si>
  <si>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</si>
  <si>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</si>
  <si>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</si>
  <si>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</si>
  <si>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</si>
  <si>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</si>
  <si>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</si>
  <si>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</si>
  <si>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</si>
  <si>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</si>
  <si>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</si>
  <si>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</si>
  <si>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</si>
  <si>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</si>
  <si>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</si>
  <si>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</si>
  <si>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</si>
  <si>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</si>
  <si>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</si>
  <si>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</si>
  <si>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</si>
  <si>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</si>
  <si>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</si>
  <si>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</si>
  <si>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</si>
  <si>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</si>
  <si>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</si>
  <si>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</si>
  <si>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</si>
  <si>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</si>
  <si>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</si>
  <si>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</si>
  <si>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</si>
  <si>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</si>
  <si>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</si>
  <si>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</si>
  <si>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</si>
  <si>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</si>
  <si>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</si>
  <si>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</si>
  <si>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</si>
  <si>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</si>
  <si>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</si>
  <si>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</si>
  <si>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</si>
  <si>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</si>
  <si>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</si>
  <si>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</si>
  <si>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</si>
  <si>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</si>
  <si>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</si>
  <si>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</si>
  <si>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</si>
  <si>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</si>
  <si>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</si>
  <si>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</si>
  <si>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</si>
  <si>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</si>
  <si>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</si>
  <si>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</si>
  <si>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</si>
  <si>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</si>
  <si>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</si>
  <si>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</si>
  <si>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</si>
  <si>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</si>
  <si>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</si>
  <si>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</si>
  <si>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</si>
  <si>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</si>
  <si>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</si>
  <si>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</si>
  <si>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</si>
  <si>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</si>
  <si>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</si>
  <si>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</si>
  <si>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</si>
  <si>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</si>
  <si>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</si>
  <si>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</si>
  <si>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</si>
  <si>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</si>
  <si>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</si>
  <si>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</si>
  <si>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</si>
  <si>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</si>
  <si>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</si>
  <si>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</si>
  <si>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</si>
  <si>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</si>
  <si>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</si>
  <si>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</si>
  <si>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</si>
  <si>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</si>
  <si>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</si>
  <si>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</si>
  <si>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</si>
  <si>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</si>
  <si>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</si>
  <si>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</si>
  <si>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</si>
  <si>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</si>
  <si>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</si>
  <si>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</si>
  <si>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</si>
  <si>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</si>
  <si>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</si>
  <si>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</si>
  <si>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</si>
  <si>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</si>
  <si>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</si>
  <si>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</si>
  <si>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</si>
  <si>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</si>
  <si>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</si>
  <si>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</si>
  <si>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</si>
  <si>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</si>
  <si>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</si>
  <si>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</si>
  <si>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</si>
  <si>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</si>
  <si>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</si>
  <si>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</si>
  <si>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</si>
  <si>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</si>
  <si>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</si>
  <si>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</si>
  <si>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</si>
  <si>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</si>
  <si>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</si>
  <si>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</si>
  <si>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</si>
  <si>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</si>
  <si>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</si>
  <si>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</si>
  <si>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</si>
  <si>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</si>
  <si>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</si>
  <si>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</si>
  <si>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</si>
  <si>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</si>
  <si>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</si>
  <si>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</si>
  <si>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</si>
  <si>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</si>
  <si>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</si>
  <si>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</si>
  <si>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</si>
  <si>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</si>
  <si>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</si>
  <si>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</si>
  <si>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</si>
  <si>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</si>
  <si>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</si>
  <si>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</si>
  <si>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</si>
  <si>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</si>
  <si>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</si>
  <si>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</si>
  <si>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</si>
  <si>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</si>
  <si>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</si>
  <si>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</si>
  <si>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</si>
  <si>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</si>
  <si>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</si>
  <si>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</si>
  <si>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</si>
  <si>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</si>
  <si>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</si>
  <si>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</si>
  <si>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</si>
  <si>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</si>
  <si>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</si>
  <si>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</si>
  <si>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</si>
  <si>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</si>
  <si>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</si>
  <si>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</si>
  <si>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</si>
  <si>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</si>
  <si>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</si>
  <si>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</si>
  <si>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</si>
  <si>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</si>
  <si>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</si>
  <si>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</si>
  <si>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</si>
  <si>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</si>
  <si>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</si>
  <si>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</si>
  <si>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</si>
  <si>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</si>
  <si>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</si>
  <si>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</si>
  <si>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</si>
  <si>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</si>
  <si>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</si>
  <si>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</si>
  <si>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</si>
  <si>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</si>
  <si>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</si>
  <si>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</si>
  <si>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</si>
  <si>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</si>
  <si>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</si>
  <si>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</si>
  <si>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</si>
  <si>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</si>
  <si>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</si>
  <si>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</si>
  <si>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</si>
  <si>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</si>
  <si>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</si>
  <si>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</si>
  <si>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</si>
  <si>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</si>
  <si>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</si>
  <si>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</si>
  <si>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</si>
  <si>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</si>
  <si>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</si>
  <si>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</si>
  <si>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</si>
  <si>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</si>
  <si>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</si>
  <si>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</si>
  <si>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</si>
  <si>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</si>
  <si>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</si>
  <si>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</si>
  <si>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</si>
  <si>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</si>
  <si>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</si>
  <si>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</si>
  <si>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</si>
  <si>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</si>
  <si>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</si>
  <si>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</si>
  <si>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</si>
  <si>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</si>
  <si>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</si>
  <si>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</si>
  <si>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</si>
  <si>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</si>
  <si>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</si>
  <si>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</si>
  <si>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</si>
  <si>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</si>
  <si>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</si>
  <si>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</si>
  <si>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</si>
  <si>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</si>
  <si>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</si>
  <si>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</si>
  <si>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</si>
  <si>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</si>
  <si>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</si>
  <si>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</si>
  <si>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</si>
  <si>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</si>
  <si>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</si>
  <si>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</si>
  <si>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</si>
  <si>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</si>
  <si>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</si>
  <si>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</si>
  <si>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</si>
  <si>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</si>
  <si>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</si>
  <si>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</si>
  <si>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</si>
  <si>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</si>
  <si>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</si>
  <si>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</si>
  <si>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</si>
  <si>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</si>
  <si>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</si>
  <si>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</si>
  <si>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</si>
  <si>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</si>
  <si>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</si>
  <si>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</si>
  <si>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</si>
  <si>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</si>
  <si>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</si>
  <si>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</si>
  <si>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</si>
  <si>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</si>
  <si>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</si>
  <si>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</si>
  <si>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</si>
  <si>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</si>
  <si>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</si>
  <si>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</si>
  <si>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</si>
  <si>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</si>
  <si>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</si>
  <si>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</si>
  <si>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</si>
  <si>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</si>
  <si>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</si>
  <si>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</si>
  <si>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</si>
  <si>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</si>
  <si>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</si>
  <si>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</si>
  <si>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</si>
  <si>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</si>
  <si>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</si>
  <si>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</si>
  <si>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</si>
  <si>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</si>
  <si>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</si>
  <si>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</si>
  <si>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</si>
  <si>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</si>
  <si>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</si>
  <si>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</si>
  <si>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</si>
  <si>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</si>
  <si>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</si>
  <si>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</si>
  <si>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</si>
  <si>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</si>
  <si>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</si>
  <si>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</si>
  <si>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</si>
  <si>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</si>
  <si>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</si>
  <si>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</si>
  <si>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</si>
  <si>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</si>
  <si>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</si>
  <si>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</si>
  <si>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</si>
  <si>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</si>
  <si>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</si>
  <si>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</si>
  <si>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</si>
  <si>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</si>
  <si>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</si>
  <si>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</si>
  <si>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</si>
  <si>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</si>
  <si>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</si>
  <si>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</si>
  <si>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</si>
  <si>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</si>
  <si>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</si>
  <si>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</si>
  <si>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</si>
  <si>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</si>
  <si>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</si>
  <si>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</si>
  <si>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</si>
  <si>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</si>
  <si>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</si>
  <si>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</si>
  <si>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</si>
  <si>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</si>
  <si>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</si>
  <si>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</si>
  <si>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</si>
  <si>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</si>
  <si>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</si>
  <si>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</si>
  <si>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</si>
  <si>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</si>
  <si>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</si>
  <si>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</si>
  <si>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</si>
  <si>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</si>
  <si>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</si>
  <si>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</si>
  <si>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</si>
  <si>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</si>
  <si>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</si>
  <si>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</si>
  <si>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</si>
  <si>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</si>
  <si>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</si>
  <si>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</si>
  <si>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</si>
  <si>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</si>
  <si>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</si>
  <si>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</si>
  <si>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</si>
  <si>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</si>
  <si>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</si>
  <si>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</si>
  <si>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</si>
  <si>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</si>
  <si>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</si>
  <si>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</si>
  <si>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</si>
  <si>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</si>
  <si>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</si>
  <si>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</si>
  <si>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</si>
  <si>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</si>
  <si>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</si>
  <si>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</si>
  <si>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</si>
  <si>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</si>
  <si>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</si>
  <si>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</si>
  <si>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</si>
  <si>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</si>
  <si>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</si>
  <si>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</si>
  <si>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</si>
  <si>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</si>
  <si>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</si>
  <si>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</si>
  <si>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</si>
  <si>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</si>
  <si>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</si>
  <si>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</si>
  <si>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</si>
  <si>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</si>
  <si>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</si>
  <si>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</si>
  <si>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</si>
  <si>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</si>
  <si>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</si>
  <si>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</si>
  <si>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</si>
  <si>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</si>
  <si>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</si>
  <si>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</si>
  <si>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</si>
  <si>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</si>
  <si>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</si>
  <si>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</si>
  <si>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</si>
  <si>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</si>
  <si>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</si>
  <si>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</si>
  <si>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</si>
  <si>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</si>
  <si>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</si>
  <si>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</si>
  <si>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</si>
  <si>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</si>
  <si>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</si>
  <si>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</si>
  <si>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</si>
  <si>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</si>
  <si>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</si>
  <si>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</si>
  <si>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</si>
  <si>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</si>
  <si>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</si>
  <si>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</si>
  <si>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</si>
  <si>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</si>
  <si>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</si>
  <si>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</si>
  <si>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</si>
  <si>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</si>
  <si>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</si>
  <si>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</si>
  <si>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</si>
  <si>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</si>
  <si>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</si>
  <si>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</si>
  <si>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</si>
  <si>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</si>
  <si>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</si>
  <si>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</si>
  <si>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</si>
  <si>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</si>
  <si>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</si>
  <si>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</si>
  <si>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</si>
  <si>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</si>
  <si>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</si>
  <si>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</si>
  <si>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</si>
  <si>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</si>
  <si>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</si>
  <si>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</si>
  <si>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</si>
  <si>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</si>
  <si>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</si>
  <si>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</si>
  <si>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</si>
  <si>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</si>
  <si>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</si>
  <si>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</si>
  <si>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</si>
  <si>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</si>
  <si>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</si>
  <si>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</si>
  <si>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</si>
  <si>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</si>
  <si>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</si>
  <si>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</si>
  <si>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</si>
  <si>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</si>
  <si>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</si>
  <si>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</si>
  <si>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</si>
  <si>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</si>
  <si>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</si>
  <si>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</si>
  <si>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</si>
  <si>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</si>
  <si>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</si>
  <si>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</si>
  <si>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</si>
  <si>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</si>
  <si>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</si>
  <si>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</si>
  <si>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</si>
  <si>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</si>
  <si>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</si>
  <si>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</si>
  <si>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</si>
  <si>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</si>
  <si>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</si>
  <si>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</si>
  <si>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</si>
  <si>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</si>
  <si>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</si>
  <si>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</si>
  <si>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</si>
  <si>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</si>
  <si>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</si>
  <si>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</si>
  <si>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</si>
  <si>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</si>
  <si>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</si>
  <si>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</si>
  <si>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</si>
  <si>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</si>
  <si>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</si>
  <si>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</si>
  <si>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</si>
  <si>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</si>
  <si>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</si>
  <si>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</si>
  <si>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</si>
  <si>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</si>
  <si>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</si>
  <si>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</si>
  <si>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</si>
  <si>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</si>
  <si>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</si>
  <si>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</si>
  <si>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</si>
  <si>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</si>
  <si>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</si>
  <si>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</si>
  <si>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</si>
  <si>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</si>
  <si>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</si>
  <si>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</si>
  <si>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</si>
  <si>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</si>
  <si>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</si>
  <si>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</si>
  <si>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</si>
  <si>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</si>
  <si>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</si>
  <si>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</si>
  <si>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</si>
  <si>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</si>
  <si>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</si>
  <si>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</si>
  <si>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</si>
  <si>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</si>
  <si>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</si>
  <si>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</si>
  <si>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</si>
  <si>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</si>
  <si>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</si>
  <si>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</si>
  <si>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</si>
  <si>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</si>
  <si>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</si>
  <si>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</si>
  <si>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</si>
  <si>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</si>
  <si>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</si>
  <si>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</si>
  <si>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</si>
  <si>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</si>
  <si>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</si>
  <si>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</si>
  <si>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</si>
  <si>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</si>
  <si>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</si>
  <si>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</si>
  <si>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</si>
  <si>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</si>
  <si>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</si>
  <si>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</si>
  <si>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</si>
  <si>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</si>
  <si>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</si>
  <si>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</si>
  <si>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</si>
  <si>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</si>
  <si>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</si>
  <si>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</si>
  <si>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</si>
  <si>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</si>
  <si>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</si>
  <si>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</si>
  <si>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</si>
  <si>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</si>
  <si>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</si>
  <si>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</si>
  <si>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</si>
  <si>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</si>
  <si>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</si>
  <si>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</si>
  <si>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</si>
  <si>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</si>
  <si>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</si>
  <si>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</si>
  <si>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</si>
  <si>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</si>
  <si>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</si>
  <si>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</si>
  <si>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</si>
  <si>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</si>
  <si>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</si>
  <si>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</si>
  <si>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</si>
  <si>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</si>
  <si>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</si>
  <si>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</si>
  <si>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</si>
  <si>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</si>
  <si>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</si>
  <si>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</si>
  <si>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</si>
  <si>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</si>
  <si>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</si>
  <si>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</si>
  <si>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</si>
  <si>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</si>
  <si>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</si>
  <si>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</si>
  <si>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</si>
  <si>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</si>
  <si>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</si>
  <si>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</si>
  <si>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</si>
  <si>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</si>
  <si>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</si>
  <si>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</si>
  <si>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</si>
  <si>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</si>
  <si>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</si>
  <si>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</si>
  <si>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</si>
  <si>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</si>
  <si>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</si>
  <si>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</si>
  <si>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</si>
  <si>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</si>
  <si>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</si>
  <si>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</si>
  <si>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</si>
  <si>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</si>
  <si>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</si>
  <si>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</si>
  <si>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</si>
  <si>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</si>
  <si>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</si>
  <si>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</si>
  <si>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</si>
  <si>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</si>
  <si>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</si>
  <si>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</si>
  <si>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</si>
  <si>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</si>
  <si>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</si>
  <si>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</si>
  <si>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</si>
  <si>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</si>
  <si>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</si>
  <si>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</si>
  <si>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</si>
  <si>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</si>
  <si>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</si>
  <si>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</si>
  <si>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</si>
  <si>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</si>
  <si>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</si>
  <si>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</si>
  <si>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</si>
  <si>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</si>
  <si>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</si>
  <si>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</si>
  <si>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</si>
  <si>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</si>
  <si>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</si>
  <si>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</si>
  <si>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</si>
  <si>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</si>
  <si>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</si>
  <si>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</si>
  <si>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</si>
  <si>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</si>
  <si>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</si>
  <si>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</si>
  <si>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</si>
  <si>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</si>
  <si>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</si>
  <si>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</si>
  <si>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</si>
  <si>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</si>
  <si>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</si>
  <si>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</si>
  <si>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</si>
  <si>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</si>
  <si>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</si>
  <si>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</si>
  <si>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</si>
  <si>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</si>
  <si>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</si>
  <si>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</si>
  <si>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</si>
  <si>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</si>
  <si>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</si>
  <si>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</si>
  <si>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</si>
  <si>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</si>
  <si>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</si>
  <si>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</si>
  <si>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</si>
  <si>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</si>
  <si>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</si>
  <si>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</si>
  <si>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</si>
  <si>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</si>
  <si>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</si>
  <si>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</si>
  <si>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</si>
  <si>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</si>
  <si>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</si>
  <si>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</si>
  <si>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</si>
  <si>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</si>
  <si>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</si>
  <si>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</si>
  <si>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</si>
  <si>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</si>
  <si>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</si>
  <si>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</si>
  <si>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</si>
  <si>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</si>
  <si>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</si>
  <si>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</si>
  <si>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</si>
  <si>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</si>
  <si>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</si>
  <si>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</si>
  <si>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</si>
  <si>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</si>
  <si>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</si>
  <si>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</si>
  <si>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</si>
  <si>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</si>
  <si>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</si>
  <si>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</si>
  <si>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</si>
  <si>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</si>
  <si>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</si>
  <si>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</si>
  <si>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</si>
  <si>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</si>
  <si>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</si>
  <si>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</si>
  <si>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</si>
  <si>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</si>
  <si>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</si>
  <si>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</si>
  <si>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</si>
  <si>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</si>
  <si>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</si>
  <si>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</si>
  <si>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</si>
  <si>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</si>
  <si>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</si>
  <si>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</si>
  <si>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</si>
  <si>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</si>
  <si>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</si>
  <si>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</si>
  <si>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</si>
  <si>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</si>
  <si>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</si>
  <si>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</si>
  <si>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</si>
  <si>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</si>
  <si>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</si>
  <si>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</si>
  <si>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</si>
  <si>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</si>
  <si>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</si>
  <si>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</si>
  <si>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</si>
  <si>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</si>
  <si>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</si>
  <si>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</si>
  <si>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</si>
  <si>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</si>
  <si>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</si>
  <si>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</si>
  <si>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</si>
  <si>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</si>
  <si>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</si>
  <si>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</si>
  <si>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</si>
  <si>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</si>
  <si>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</si>
  <si>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</si>
  <si>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</si>
  <si>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</si>
  <si>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</si>
  <si>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</si>
  <si>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</si>
  <si>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</si>
  <si>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</si>
  <si>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</si>
  <si>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</si>
  <si>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</si>
  <si>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</si>
  <si>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</si>
  <si>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</si>
  <si>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</si>
  <si>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</si>
  <si>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</si>
  <si>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</si>
  <si>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</si>
  <si>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</si>
  <si>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</si>
  <si>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</si>
  <si>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</si>
  <si>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</si>
  <si>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</si>
  <si>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</si>
  <si>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</si>
  <si>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</si>
  <si>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</si>
  <si>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</si>
  <si>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</si>
  <si>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</si>
  <si>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</si>
  <si>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</si>
  <si>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</si>
  <si>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</si>
  <si>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</si>
  <si>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</si>
  <si>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</si>
  <si>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</si>
  <si>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</si>
  <si>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</si>
  <si>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</si>
  <si>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</si>
  <si>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</si>
  <si>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</si>
  <si>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</si>
  <si>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</si>
  <si>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</si>
  <si>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</si>
  <si>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</si>
  <si>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</si>
  <si>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</si>
  <si>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</si>
  <si>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</si>
  <si>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</si>
  <si>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</si>
  <si>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</si>
  <si>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</si>
  <si>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</si>
  <si>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</si>
  <si>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</si>
  <si>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</si>
  <si>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</si>
  <si>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</si>
  <si>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</si>
  <si>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</si>
  <si>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</si>
  <si>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</si>
  <si>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</si>
  <si>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</si>
  <si>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</si>
  <si>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</si>
  <si>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</si>
  <si>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</si>
  <si>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</si>
  <si>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</si>
  <si>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</si>
  <si>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</si>
  <si>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</si>
  <si>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</si>
  <si>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</si>
  <si>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</si>
  <si>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</si>
  <si>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</si>
  <si>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</si>
  <si>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</si>
  <si>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</si>
  <si>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</si>
  <si>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</si>
  <si>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</si>
  <si>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</si>
  <si>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</si>
  <si>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</si>
  <si>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</si>
  <si>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</si>
  <si>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</si>
  <si>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</si>
  <si>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</si>
  <si>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</si>
  <si>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</si>
  <si>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</si>
  <si>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</si>
  <si>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</si>
  <si>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</si>
  <si>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</si>
  <si>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</si>
  <si>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</si>
  <si>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</si>
  <si>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</si>
  <si>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</si>
  <si>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</si>
  <si>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</si>
  <si>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</si>
  <si>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</si>
  <si>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</si>
  <si>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</si>
  <si>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</si>
  <si>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</si>
  <si>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</si>
  <si>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</si>
  <si>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</si>
  <si>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</si>
  <si>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</si>
  <si>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</si>
  <si>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</si>
  <si>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</si>
  <si>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</si>
  <si>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</si>
  <si>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</si>
  <si>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</si>
  <si>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</si>
  <si>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</si>
  <si>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</si>
  <si>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</si>
  <si>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</si>
  <si>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</si>
  <si>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</si>
  <si>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</si>
  <si>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</si>
  <si>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</si>
  <si>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</si>
  <si>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</si>
  <si>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</si>
  <si>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</si>
  <si>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</si>
  <si>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</si>
  <si>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</si>
  <si>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</si>
  <si>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</si>
  <si>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</si>
  <si>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</si>
  <si>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</si>
  <si>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</si>
  <si>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</si>
  <si>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</si>
  <si>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</si>
  <si>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</si>
  <si>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</si>
  <si>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</si>
  <si>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</si>
  <si>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</si>
  <si>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</si>
  <si>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</si>
  <si>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</si>
  <si>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</si>
  <si>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</si>
  <si>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</si>
  <si>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</si>
  <si>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</si>
  <si>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</si>
  <si>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</si>
  <si>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</si>
  <si>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</si>
  <si>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</si>
  <si>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</si>
  <si>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</si>
  <si>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</si>
  <si>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</si>
  <si>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</si>
  <si>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</si>
  <si>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</si>
  <si>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</si>
  <si>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</si>
  <si>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</si>
  <si>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</si>
  <si>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</si>
  <si>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</si>
  <si>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</si>
  <si>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</si>
  <si>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</si>
  <si>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</si>
  <si>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</si>
  <si>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</si>
  <si>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</si>
  <si>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</si>
  <si>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</si>
  <si>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</si>
  <si>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</si>
  <si>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</si>
  <si>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</si>
  <si>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</si>
  <si>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</si>
  <si>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</si>
  <si>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</si>
  <si>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</si>
  <si>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</si>
  <si>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</si>
  <si>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</si>
  <si>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</si>
  <si>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</si>
  <si>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</si>
  <si>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</si>
  <si>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</si>
  <si>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</si>
  <si>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</si>
  <si>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</si>
  <si>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</si>
  <si>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</si>
  <si>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</si>
  <si>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</si>
  <si>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</si>
  <si>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</si>
  <si>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</si>
  <si>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</si>
  <si>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</si>
  <si>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</si>
  <si>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</si>
  <si>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</si>
  <si>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</si>
  <si>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</si>
  <si>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</si>
  <si>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</si>
  <si>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</si>
  <si>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</si>
  <si>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</si>
  <si>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</si>
  <si>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</si>
  <si>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</si>
  <si>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</si>
  <si>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</si>
  <si>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</si>
  <si>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</si>
  <si>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</si>
  <si>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</si>
  <si>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</si>
  <si>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</si>
  <si>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</si>
  <si>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</si>
  <si>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</si>
  <si>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</si>
  <si>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</si>
  <si>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</si>
  <si>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</si>
  <si>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</si>
  <si>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</si>
  <si>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</si>
  <si>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</si>
  <si>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</si>
  <si>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</si>
  <si>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</si>
  <si>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</si>
  <si>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</si>
  <si>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</si>
  <si>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</si>
  <si>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</si>
  <si>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</si>
  <si>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</si>
  <si>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</si>
  <si>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</si>
  <si>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</si>
  <si>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</si>
  <si>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</si>
  <si>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</si>
  <si>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</si>
  <si>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</si>
  <si>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</si>
  <si>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</si>
  <si>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</si>
  <si>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</si>
  <si>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</si>
  <si>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</si>
  <si>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</si>
  <si>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</si>
  <si>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</si>
  <si>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</si>
  <si>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</si>
  <si>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</si>
  <si>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</si>
  <si>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</si>
  <si>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</si>
  <si>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</si>
  <si>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</si>
  <si>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</si>
  <si>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</si>
  <si>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</si>
  <si>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</si>
  <si>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</si>
  <si>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</si>
  <si>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</si>
  <si>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</si>
  <si>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</si>
  <si>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</si>
  <si>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</si>
  <si>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</si>
  <si>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</si>
  <si>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</si>
  <si>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</si>
  <si>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</si>
  <si>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</si>
  <si>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</si>
  <si>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</si>
  <si>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</si>
  <si>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</si>
  <si>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</si>
  <si>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</si>
  <si>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</si>
  <si>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</si>
  <si>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</si>
  <si>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</si>
  <si>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</si>
  <si>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</si>
  <si>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</si>
  <si>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</si>
  <si>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</si>
  <si>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</si>
  <si>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</si>
  <si>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</si>
  <si>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</si>
  <si>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</si>
  <si>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</si>
  <si>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</si>
  <si>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</si>
  <si>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</si>
  <si>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</si>
  <si>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</si>
  <si>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</si>
  <si>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</si>
  <si>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</si>
  <si>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</si>
  <si>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</si>
  <si>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</si>
  <si>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</si>
  <si>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</si>
  <si>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</si>
  <si>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</si>
  <si>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</si>
  <si>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</si>
  <si>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</si>
  <si>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</si>
  <si>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</si>
  <si>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</si>
  <si>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</si>
  <si>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</si>
  <si>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</si>
  <si>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</si>
  <si>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</si>
  <si>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</si>
  <si>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</si>
  <si>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</si>
  <si>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</si>
  <si>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</si>
  <si>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</si>
  <si>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</si>
  <si>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</si>
  <si>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</si>
  <si>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</si>
  <si>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</si>
  <si>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</si>
  <si>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</si>
  <si>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</si>
  <si>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</si>
  <si>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</si>
  <si>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</si>
  <si>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</si>
  <si>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</si>
  <si>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</si>
  <si>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</si>
  <si>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</si>
  <si>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</si>
  <si>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</si>
  <si>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</si>
  <si>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</si>
  <si>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</si>
  <si>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</si>
  <si>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</si>
  <si>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</si>
  <si>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</si>
  <si>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</si>
  <si>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</si>
  <si>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</si>
  <si>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</si>
  <si>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</si>
  <si>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</si>
  <si>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</si>
  <si>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</si>
  <si>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</si>
  <si>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</si>
  <si>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</si>
  <si>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</si>
  <si>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</si>
  <si>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</si>
  <si>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</si>
  <si>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</si>
  <si>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</si>
  <si>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</si>
  <si>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</si>
  <si>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</si>
  <si>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</si>
  <si>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</si>
  <si>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</si>
  <si>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</si>
  <si>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</si>
  <si>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</si>
  <si>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</si>
  <si>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</si>
  <si>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</si>
  <si>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</si>
  <si>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</si>
  <si>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</si>
  <si>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</si>
  <si>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</si>
  <si>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</si>
  <si>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</si>
  <si>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</si>
  <si>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</si>
  <si>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</si>
  <si>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</si>
  <si>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</si>
  <si>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</si>
  <si>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</si>
  <si>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</si>
  <si>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</si>
  <si>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</si>
  <si>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</si>
  <si>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</si>
  <si>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</si>
  <si>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</si>
  <si>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</si>
  <si>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</si>
  <si>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</si>
  <si>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</si>
  <si>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</si>
  <si>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</si>
  <si>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</si>
  <si>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</si>
  <si>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</si>
  <si>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</si>
  <si>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</si>
  <si>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</si>
  <si>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</si>
  <si>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</si>
  <si>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</si>
  <si>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</si>
  <si>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</si>
  <si>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</si>
  <si>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</si>
  <si>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</si>
  <si>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</si>
  <si>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</si>
  <si>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</si>
  <si>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</si>
  <si>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</si>
  <si>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</si>
  <si>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</si>
  <si>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</si>
  <si>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</si>
  <si>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</si>
  <si>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</si>
  <si>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</si>
  <si>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</si>
  <si>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</si>
  <si>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</si>
  <si>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</si>
  <si>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</si>
  <si>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</si>
  <si>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</si>
  <si>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</si>
  <si>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</si>
  <si>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</si>
  <si>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</si>
  <si>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</si>
  <si>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</si>
  <si>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</si>
  <si>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</si>
  <si>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</si>
  <si>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</si>
  <si>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</si>
  <si>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</si>
  <si>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</si>
  <si>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</si>
  <si>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</si>
  <si>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</si>
  <si>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</si>
  <si>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</si>
  <si>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</si>
  <si>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</si>
  <si>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</si>
  <si>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</si>
  <si>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</si>
  <si>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</si>
  <si>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</si>
  <si>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</si>
  <si>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</si>
  <si>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</si>
  <si>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</si>
  <si>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</si>
  <si>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</si>
  <si>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</si>
  <si>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</si>
  <si>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</si>
  <si>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</si>
  <si>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</si>
  <si>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</si>
  <si>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</si>
  <si>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</si>
  <si>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</si>
  <si>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</si>
  <si>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</si>
  <si>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</si>
  <si>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</si>
  <si>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</si>
  <si>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</si>
  <si>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</si>
  <si>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</si>
  <si>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</si>
  <si>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</si>
  <si>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</si>
  <si>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</si>
  <si>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</si>
  <si>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</si>
  <si>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</si>
  <si>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</si>
  <si>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</si>
  <si>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</si>
  <si>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</si>
  <si>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</si>
  <si>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</si>
  <si>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</si>
  <si>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</si>
  <si>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</si>
  <si>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</si>
  <si>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</si>
  <si>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</si>
  <si>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</si>
  <si>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</si>
  <si>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</si>
  <si>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</si>
  <si>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</si>
  <si>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</si>
  <si>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</si>
  <si>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</si>
  <si>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</si>
  <si>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</si>
  <si>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</si>
  <si>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</si>
  <si>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</si>
  <si>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</si>
  <si>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</si>
  <si>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</si>
  <si>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</si>
  <si>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</si>
  <si>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</si>
  <si>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</si>
  <si>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</si>
  <si>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</si>
  <si>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</si>
  <si>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</si>
  <si>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</si>
  <si>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</si>
  <si>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</si>
  <si>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</si>
  <si>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</si>
  <si>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</si>
  <si>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</si>
  <si>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</si>
  <si>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</si>
  <si>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</si>
  <si>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</si>
  <si>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</si>
  <si>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</si>
  <si>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</si>
  <si>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</si>
  <si>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</si>
  <si>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</si>
  <si>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</si>
  <si>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</si>
  <si>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</si>
  <si>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</si>
  <si>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</si>
  <si>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</si>
  <si>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</si>
  <si>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</si>
  <si>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</si>
  <si>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</si>
  <si>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</si>
  <si>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</si>
  <si>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</si>
  <si>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</si>
  <si>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</si>
  <si>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</si>
  <si>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</si>
  <si>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</si>
  <si>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</si>
  <si>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</si>
  <si>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</si>
  <si>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</si>
  <si>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</si>
  <si>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</si>
  <si>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</si>
  <si>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</si>
  <si>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</si>
  <si>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</si>
  <si>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</si>
  <si>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</si>
  <si>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</si>
  <si>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</si>
  <si>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</si>
  <si>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</si>
  <si>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</si>
  <si>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</si>
  <si>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</si>
  <si>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</si>
  <si>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</si>
  <si>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</si>
  <si>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</si>
  <si>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</si>
  <si>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</si>
  <si>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</si>
  <si>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</si>
  <si>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</si>
  <si>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</si>
  <si>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</si>
  <si>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</si>
  <si>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</si>
  <si>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</si>
  <si>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</si>
  <si>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</si>
  <si>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</si>
  <si>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</si>
  <si>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</si>
  <si>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</si>
  <si>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</si>
  <si>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</si>
  <si>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</si>
  <si>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</si>
  <si>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</si>
  <si>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</si>
  <si>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</si>
  <si>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</si>
  <si>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</si>
  <si>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</si>
  <si>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</si>
  <si>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</si>
  <si>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</si>
  <si>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</si>
  <si>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</si>
  <si>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</si>
  <si>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</si>
  <si>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</si>
  <si>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</si>
  <si>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</si>
  <si>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</si>
  <si>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</si>
  <si>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</si>
  <si>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</si>
  <si>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</si>
  <si>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</si>
  <si>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</si>
  <si>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</si>
  <si>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</si>
  <si>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</si>
  <si>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</si>
  <si>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</si>
  <si>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</si>
  <si>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</si>
  <si>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</si>
  <si>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</si>
  <si>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</si>
  <si>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</si>
  <si>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</si>
  <si>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</si>
  <si>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</si>
  <si>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</si>
  <si>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</si>
  <si>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</si>
  <si>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</si>
  <si>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</si>
  <si>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</si>
  <si>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</si>
  <si>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</si>
  <si>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</si>
  <si>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</si>
  <si>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</si>
  <si>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</si>
  <si>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</si>
  <si>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</si>
  <si>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</si>
  <si>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</si>
  <si>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</si>
  <si>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</si>
  <si>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</si>
  <si>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</si>
  <si>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</si>
  <si>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</si>
  <si>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</si>
  <si>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</si>
  <si>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</si>
  <si>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</si>
  <si>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</si>
  <si>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</si>
  <si>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</si>
  <si>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</si>
  <si>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</si>
  <si>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</si>
  <si>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</si>
  <si>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</si>
  <si>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</si>
  <si>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</si>
  <si>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</si>
  <si>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</si>
  <si>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</si>
  <si>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</si>
  <si>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</si>
  <si>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</si>
  <si>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</si>
  <si>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</si>
  <si>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</si>
  <si>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</si>
  <si>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</si>
  <si>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</si>
  <si>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</si>
  <si>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</si>
  <si>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</si>
  <si>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</si>
  <si>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</si>
  <si>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</si>
  <si>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</si>
  <si>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</si>
  <si>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</si>
  <si>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</si>
  <si>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</si>
  <si>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</si>
  <si>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</si>
  <si>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</si>
  <si>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</si>
  <si>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</si>
  <si>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</si>
  <si>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</si>
  <si>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</si>
  <si>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</si>
  <si>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</si>
  <si>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</si>
  <si>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</si>
  <si>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</si>
  <si>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</si>
  <si>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</si>
  <si>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</si>
  <si>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</si>
  <si>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</si>
  <si>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</si>
  <si>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</si>
  <si>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</si>
  <si>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</si>
  <si>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</si>
  <si>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</si>
  <si>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</si>
  <si>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</si>
  <si>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</si>
  <si>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</si>
  <si>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</si>
  <si>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</si>
  <si>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</si>
  <si>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</si>
  <si>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</si>
  <si>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</si>
  <si>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</si>
  <si>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</si>
  <si>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</si>
  <si>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</si>
  <si>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</si>
  <si>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</si>
  <si>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</si>
  <si>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</si>
  <si>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</si>
  <si>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</si>
  <si>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</si>
  <si>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</si>
  <si>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</si>
  <si>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</si>
  <si>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</si>
  <si>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</si>
  <si>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</si>
  <si>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</si>
  <si>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</si>
  <si>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</si>
  <si>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</si>
  <si>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</si>
  <si>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</si>
  <si>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</si>
  <si>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</si>
  <si>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</si>
  <si>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</si>
  <si>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</si>
  <si>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</si>
  <si>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</si>
  <si>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</si>
  <si>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</si>
  <si>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</si>
  <si>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</si>
  <si>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</si>
  <si>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</si>
  <si>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</si>
  <si>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</si>
  <si>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</si>
  <si>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</si>
  <si>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</si>
  <si>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</si>
  <si>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</si>
  <si>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</si>
  <si>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</si>
  <si>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</si>
  <si>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</si>
  <si>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</si>
  <si>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</si>
  <si>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</si>
  <si>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</si>
  <si>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</si>
  <si>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</si>
  <si>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</si>
  <si>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</si>
  <si>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</si>
  <si>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</si>
  <si>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</si>
  <si>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</si>
  <si>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</si>
  <si>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</si>
  <si>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</si>
  <si>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</si>
  <si>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</si>
  <si>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</si>
  <si>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</si>
  <si>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</si>
  <si>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</si>
  <si>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</si>
  <si>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</si>
  <si>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</si>
  <si>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</si>
  <si>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</si>
  <si>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</si>
  <si>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</si>
  <si>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</si>
  <si>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</si>
  <si>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</si>
  <si>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</si>
  <si>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</si>
  <si>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</si>
  <si>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</si>
  <si>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</si>
  <si>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</si>
  <si>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</si>
  <si>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</si>
  <si>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</si>
  <si>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</si>
  <si>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</si>
  <si>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</si>
  <si>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</si>
  <si>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</si>
  <si>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</si>
  <si>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</si>
  <si>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</si>
  <si>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</si>
  <si>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</si>
  <si>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</si>
  <si>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</si>
  <si>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</si>
  <si>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</si>
  <si>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</si>
  <si>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</si>
  <si>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</si>
  <si>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</si>
  <si>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</si>
  <si>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</si>
  <si>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</si>
  <si>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</si>
  <si>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</si>
  <si>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</si>
  <si>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</si>
  <si>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</si>
  <si>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</si>
  <si>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</si>
  <si>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</si>
  <si>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</si>
  <si>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</si>
  <si>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</si>
  <si>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</si>
  <si>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</si>
  <si>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</si>
  <si>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</si>
  <si>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</si>
  <si>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</si>
  <si>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</si>
  <si>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</si>
  <si>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</si>
  <si>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</si>
  <si>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</si>
  <si>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</si>
  <si>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</si>
  <si>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</si>
  <si>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</si>
  <si>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</si>
  <si>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</si>
  <si>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</si>
  <si>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</si>
  <si>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</si>
  <si>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</si>
  <si>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</si>
  <si>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</si>
  <si>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</si>
  <si>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</si>
  <si>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</si>
  <si>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</si>
  <si>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</si>
  <si>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</si>
  <si>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</si>
  <si>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</si>
  <si>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</si>
  <si>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</si>
  <si>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</si>
  <si>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</si>
  <si>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</si>
  <si>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</si>
  <si>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</si>
  <si>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</si>
  <si>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</si>
  <si>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</si>
  <si>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</si>
  <si>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</si>
  <si>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</si>
  <si>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</si>
  <si>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</si>
  <si>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</si>
  <si>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</si>
  <si>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</si>
  <si>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</si>
  <si>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</si>
  <si>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</si>
  <si>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</si>
  <si>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</si>
  <si>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</si>
  <si>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</si>
  <si>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</si>
  <si>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</si>
  <si>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</si>
  <si>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</si>
  <si>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</si>
  <si>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</si>
  <si>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</si>
  <si>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</si>
  <si>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</si>
  <si>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</si>
  <si>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</si>
  <si>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</si>
  <si>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</si>
  <si>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</si>
  <si>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</si>
  <si>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</si>
  <si>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</si>
  <si>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</si>
  <si>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</si>
  <si>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</si>
  <si>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</si>
  <si>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</si>
  <si>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</si>
  <si>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</si>
  <si>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</si>
  <si>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</si>
  <si>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</si>
  <si>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</si>
  <si>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</si>
  <si>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</si>
  <si>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</si>
  <si>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</si>
  <si>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</si>
  <si>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</si>
  <si>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</si>
  <si>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</si>
  <si>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</si>
  <si>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</si>
  <si>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</si>
  <si>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</si>
  <si>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</si>
  <si>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</si>
  <si>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</si>
  <si>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</si>
  <si>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</si>
  <si>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</si>
  <si>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</si>
  <si>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</si>
  <si>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</si>
  <si>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</si>
  <si>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</si>
  <si>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</si>
  <si>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</si>
  <si>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</si>
  <si>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</si>
  <si>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</si>
  <si>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</si>
  <si>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</si>
  <si>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</si>
  <si>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</si>
  <si>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</si>
  <si>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</si>
  <si>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</si>
  <si>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</si>
  <si>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</si>
  <si>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</si>
  <si>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</si>
  <si>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</si>
  <si>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</si>
  <si>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</si>
  <si>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</si>
  <si>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</si>
  <si>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</si>
  <si>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</si>
  <si>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</si>
  <si>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</si>
  <si>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</si>
  <si>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</si>
  <si>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</si>
  <si>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</si>
  <si>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</si>
  <si>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</si>
  <si>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</si>
  <si>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</si>
  <si>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</si>
  <si>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</si>
  <si>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</si>
  <si>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</si>
  <si>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</si>
  <si>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</si>
  <si>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</si>
  <si>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</si>
  <si>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</si>
  <si>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</si>
  <si>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</si>
  <si>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</si>
  <si>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</si>
  <si>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</si>
  <si>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</si>
  <si>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</si>
  <si>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</si>
  <si>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</si>
  <si>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</si>
  <si>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</si>
  <si>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</si>
  <si>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</si>
  <si>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</si>
  <si>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</si>
  <si>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</si>
  <si>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</si>
  <si>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</si>
  <si>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</si>
  <si>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</si>
  <si>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</si>
  <si>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</si>
  <si>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</si>
  <si>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</si>
  <si>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</si>
  <si>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</si>
  <si>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</si>
  <si>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</si>
  <si>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</si>
  <si>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</si>
  <si>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</si>
  <si>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</si>
  <si>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</si>
  <si>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</si>
  <si>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</si>
  <si>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</si>
  <si>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</si>
  <si>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</si>
  <si>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</si>
  <si>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</si>
  <si>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</si>
  <si>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</si>
  <si>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</si>
  <si>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</si>
  <si>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</si>
  <si>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</si>
  <si>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</si>
  <si>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</si>
  <si>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</si>
  <si>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</si>
  <si>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</si>
  <si>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</si>
  <si>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</si>
  <si>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</si>
  <si>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</si>
  <si>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</si>
  <si>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</si>
  <si>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</si>
  <si>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</si>
  <si>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</si>
  <si>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</si>
  <si>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</si>
  <si>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</si>
  <si>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</si>
  <si>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</si>
  <si>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</si>
  <si>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</si>
  <si>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</si>
  <si>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</si>
  <si>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</si>
  <si>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</si>
  <si>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</si>
  <si>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</si>
  <si>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</si>
  <si>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</si>
  <si>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</si>
  <si>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</si>
  <si>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</si>
  <si>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</si>
  <si>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</si>
  <si>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</si>
  <si>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</si>
  <si>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</si>
  <si>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</si>
  <si>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</si>
  <si>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</si>
  <si>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</si>
  <si>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</si>
  <si>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</si>
  <si>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</si>
  <si>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</si>
  <si>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</si>
  <si>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</si>
  <si>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</si>
  <si>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</si>
  <si>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</si>
  <si>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</si>
  <si>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</si>
  <si>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</si>
  <si>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</si>
  <si>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</si>
  <si>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</si>
  <si>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</si>
  <si>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</si>
  <si>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</si>
  <si>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</si>
  <si>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</si>
  <si>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</si>
  <si>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</si>
  <si>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</si>
  <si>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</si>
  <si>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</si>
  <si>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</si>
  <si>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</si>
  <si>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</si>
  <si>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</si>
  <si>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</si>
  <si>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</si>
  <si>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</si>
  <si>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</si>
  <si>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</si>
  <si>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</si>
  <si>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</si>
  <si>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</si>
  <si>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</si>
  <si>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</si>
  <si>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</si>
  <si>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</si>
  <si>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</si>
  <si>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</si>
  <si>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</si>
  <si>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</si>
  <si>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</si>
  <si>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</si>
  <si>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</si>
  <si>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</si>
  <si>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</si>
  <si>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</si>
  <si>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</si>
  <si>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</si>
  <si>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</si>
  <si>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</si>
  <si>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</si>
  <si>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</si>
  <si>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</si>
  <si>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</si>
  <si>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</si>
  <si>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</si>
  <si>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</si>
  <si>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</si>
  <si>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</si>
  <si>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</si>
  <si>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</si>
  <si>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</si>
  <si>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</si>
  <si>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</si>
  <si>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</si>
  <si>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</si>
  <si>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</si>
  <si>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</si>
  <si>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</si>
  <si>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</si>
  <si>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</si>
  <si>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</si>
  <si>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</si>
  <si>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</si>
  <si>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</si>
  <si>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</si>
  <si>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</si>
  <si>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</si>
  <si>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</si>
  <si>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</si>
  <si>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</si>
  <si>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</si>
  <si>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</si>
  <si>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</si>
  <si>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</si>
  <si>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</si>
  <si>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</si>
  <si>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</si>
  <si>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</si>
  <si>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</si>
  <si>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</si>
  <si>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</si>
  <si>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</si>
  <si>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</si>
  <si>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</si>
  <si>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</si>
  <si>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</si>
  <si>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</si>
  <si>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</si>
  <si>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</si>
  <si>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</si>
  <si>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</si>
  <si>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</si>
  <si>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</si>
  <si>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</si>
  <si>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</si>
  <si>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</si>
  <si>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</si>
  <si>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</si>
  <si>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</si>
  <si>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</si>
  <si>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</si>
  <si>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</si>
  <si>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</si>
  <si>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</si>
  <si>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</si>
  <si>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</si>
  <si>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</si>
  <si>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</si>
  <si>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</si>
  <si>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</si>
  <si>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</si>
  <si>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</si>
  <si>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</si>
  <si>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</si>
  <si>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</si>
  <si>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</si>
  <si>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</si>
  <si>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</si>
  <si>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</si>
  <si>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</si>
  <si>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</si>
  <si>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</si>
  <si>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</si>
  <si>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</si>
  <si>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</si>
  <si>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</si>
  <si>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</si>
  <si>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</si>
  <si>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</si>
  <si>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</si>
  <si>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</si>
  <si>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</si>
  <si>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</si>
  <si>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</si>
  <si>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</si>
  <si>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</si>
  <si>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</si>
  <si>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</si>
  <si>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</si>
  <si>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</si>
  <si>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</si>
  <si>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</si>
  <si>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</si>
  <si>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</si>
  <si>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</si>
  <si>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</si>
  <si>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</si>
  <si>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</si>
  <si>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</si>
  <si>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</si>
  <si>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</si>
  <si>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</si>
  <si>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</si>
  <si>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</si>
  <si>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</si>
  <si>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</si>
  <si>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</si>
  <si>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</si>
  <si>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</si>
  <si>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</si>
  <si>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</si>
  <si>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</si>
  <si>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</si>
  <si>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</si>
  <si>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</si>
  <si>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</si>
  <si>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</si>
  <si>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</si>
  <si>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</si>
  <si>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</si>
  <si>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</si>
  <si>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</si>
  <si>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</si>
  <si>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</si>
  <si>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</si>
  <si>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</si>
  <si>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</si>
  <si>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</si>
  <si>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</si>
  <si>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</si>
  <si>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</si>
  <si>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</si>
  <si>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</si>
  <si>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</si>
  <si>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</si>
  <si>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</si>
  <si>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</si>
  <si>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</si>
  <si>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</si>
  <si>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</si>
  <si>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</si>
  <si>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</si>
  <si>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</si>
  <si>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</si>
  <si>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</si>
  <si>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</si>
  <si>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</si>
  <si>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</si>
  <si>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</si>
  <si>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</si>
  <si>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</si>
  <si>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</si>
  <si>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</si>
  <si>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</si>
  <si>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</si>
  <si>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</si>
  <si>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</si>
  <si>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</si>
  <si>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</si>
  <si>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</si>
  <si>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</si>
  <si>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</si>
  <si>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</si>
  <si>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</si>
  <si>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</si>
  <si>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</si>
  <si>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</si>
  <si>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</si>
  <si>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</si>
  <si>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</si>
  <si>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</si>
  <si>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</si>
  <si>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</si>
  <si>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</si>
  <si>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</si>
  <si>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</si>
  <si>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</si>
  <si>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</si>
  <si>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</si>
  <si>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</si>
  <si>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</si>
  <si>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</si>
  <si>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</si>
  <si>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</si>
  <si>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</si>
  <si>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</si>
  <si>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</si>
  <si>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</si>
  <si>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</si>
  <si>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</si>
  <si>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</si>
  <si>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</si>
  <si>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</si>
  <si>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</si>
  <si>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</si>
  <si>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</si>
  <si>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</si>
  <si>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</si>
  <si>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</si>
  <si>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</si>
  <si>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</si>
  <si>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</si>
  <si>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</si>
  <si>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</si>
  <si>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</si>
  <si>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</si>
  <si>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</si>
  <si>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</si>
  <si>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</si>
  <si>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</si>
  <si>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</si>
  <si>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</si>
  <si>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</si>
  <si>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</si>
  <si>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</si>
  <si>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</si>
  <si>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</si>
  <si>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</si>
  <si>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</si>
  <si>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</si>
  <si>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</si>
  <si>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</si>
  <si>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</si>
  <si>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</si>
  <si>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</si>
  <si>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</si>
  <si>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</si>
  <si>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</si>
  <si>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</si>
  <si>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</si>
  <si>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</si>
  <si>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</si>
  <si>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</si>
  <si>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</si>
  <si>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</si>
  <si>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</si>
  <si>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</si>
  <si>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</si>
  <si>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</si>
  <si>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</si>
  <si>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</si>
  <si>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</si>
  <si>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</si>
  <si>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</si>
  <si>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</si>
  <si>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</si>
  <si>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</si>
  <si>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</si>
  <si>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</si>
  <si>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</si>
  <si>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</si>
  <si>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</si>
  <si>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</si>
  <si>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</si>
  <si>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</si>
  <si>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</si>
  <si>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</si>
  <si>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</si>
  <si>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</si>
  <si>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</si>
  <si>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</si>
  <si>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</si>
  <si>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</si>
  <si>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</si>
  <si>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</si>
  <si>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</si>
  <si>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</si>
  <si>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</si>
  <si>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</si>
  <si>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</si>
  <si>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</si>
  <si>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</si>
  <si>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</si>
  <si>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</si>
  <si>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</si>
  <si>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</si>
  <si>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</si>
  <si>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</si>
  <si>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</si>
  <si>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</si>
  <si>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</si>
  <si>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</si>
  <si>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</si>
  <si>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</si>
  <si>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</si>
  <si>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</si>
  <si>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</si>
  <si>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</si>
  <si>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</si>
  <si>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</si>
  <si>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</si>
  <si>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</si>
  <si>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</si>
  <si>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</si>
  <si>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</si>
  <si>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</si>
  <si>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</si>
  <si>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</si>
  <si>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</si>
  <si>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</si>
  <si>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</si>
  <si>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</si>
  <si>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</si>
  <si>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</si>
  <si>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</si>
  <si>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</si>
  <si>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</si>
  <si>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</si>
  <si>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</si>
  <si>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</si>
  <si>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</si>
  <si>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</si>
  <si>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</si>
  <si>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</si>
  <si>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</si>
  <si>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</si>
  <si>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</si>
  <si>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</si>
  <si>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</si>
  <si>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</si>
  <si>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</si>
  <si>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</si>
  <si>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</si>
  <si>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</si>
  <si>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</si>
  <si>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</si>
  <si>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</si>
  <si>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</si>
  <si>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</si>
  <si>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</si>
  <si>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</si>
  <si>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</si>
  <si>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</si>
  <si>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</si>
  <si>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</si>
  <si>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</si>
  <si>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</si>
  <si>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</si>
  <si>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</si>
  <si>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</si>
  <si>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</si>
  <si>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</si>
  <si>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</si>
  <si>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</si>
  <si>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</si>
  <si>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</si>
  <si>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</si>
  <si>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</si>
  <si>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</si>
  <si>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</si>
  <si>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</si>
  <si>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</si>
  <si>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</si>
  <si>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</si>
  <si>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</si>
  <si>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</si>
  <si>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</si>
  <si>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</si>
  <si>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</si>
  <si>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</si>
  <si>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</si>
  <si>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</si>
  <si>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</si>
  <si>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</si>
  <si>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</si>
  <si>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</si>
  <si>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</si>
  <si>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</si>
  <si>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</si>
  <si>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</si>
  <si>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</si>
  <si>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</si>
  <si>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</si>
  <si>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</si>
  <si>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</si>
  <si>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</si>
  <si>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</si>
  <si>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</si>
  <si>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</si>
  <si>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</si>
  <si>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</si>
  <si>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</si>
  <si>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</si>
  <si>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</si>
  <si>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</si>
  <si>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</si>
  <si>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</si>
  <si>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</si>
  <si>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</si>
  <si>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</si>
  <si>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</si>
  <si>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</si>
  <si>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</si>
  <si>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</si>
  <si>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</si>
  <si>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</si>
  <si>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</si>
  <si>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</si>
  <si>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</si>
  <si>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</si>
  <si>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</si>
  <si>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</si>
  <si>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</si>
  <si>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</si>
  <si>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</si>
  <si>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</si>
  <si>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</si>
  <si>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</si>
  <si>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</si>
  <si>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</si>
  <si>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</si>
  <si>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</si>
  <si>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</si>
  <si>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</si>
  <si>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</si>
  <si>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</si>
  <si>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</si>
  <si>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</si>
  <si>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</si>
  <si>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</si>
  <si>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</si>
  <si>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</si>
  <si>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</si>
  <si>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</si>
  <si>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</si>
  <si>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</si>
  <si>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</si>
  <si>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</si>
  <si>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</si>
  <si>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</si>
  <si>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</si>
  <si>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</si>
  <si>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</si>
  <si>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</si>
  <si>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</si>
  <si>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</si>
  <si>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</si>
  <si>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</si>
  <si>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</si>
  <si>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</si>
  <si>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</si>
  <si>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</si>
  <si>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</si>
  <si>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</si>
  <si>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</si>
  <si>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</si>
  <si>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</si>
  <si>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</si>
  <si>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</si>
  <si>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</si>
  <si>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</si>
  <si>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</si>
  <si>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</si>
  <si>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</si>
  <si>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</si>
  <si>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</si>
  <si>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</si>
  <si>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</si>
  <si>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</si>
  <si>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</si>
  <si>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</si>
  <si>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</si>
  <si>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</si>
  <si>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</si>
  <si>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</si>
  <si>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</si>
  <si>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</si>
  <si>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</si>
  <si>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</si>
  <si>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</si>
  <si>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</si>
  <si>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</si>
  <si>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</si>
  <si>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</si>
  <si>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</si>
  <si>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</si>
  <si>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</si>
  <si>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</si>
  <si>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</si>
  <si>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</si>
  <si>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</si>
  <si>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</si>
  <si>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</si>
  <si>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</si>
  <si>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</si>
  <si>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</si>
  <si>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</si>
  <si>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</si>
  <si>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</si>
  <si>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</si>
  <si>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</si>
  <si>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</si>
  <si>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</si>
  <si>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</si>
  <si>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</si>
  <si>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</si>
  <si>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</si>
  <si>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</si>
  <si>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</si>
  <si>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</si>
  <si>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</si>
  <si>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</si>
  <si>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</si>
  <si>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</si>
  <si>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</si>
  <si>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</si>
  <si>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</si>
  <si>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</si>
  <si>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</si>
  <si>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</si>
  <si>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</si>
  <si>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</si>
  <si>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</si>
  <si>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</si>
  <si>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</si>
  <si>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</si>
  <si>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</si>
  <si>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</si>
  <si>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</si>
  <si>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</si>
  <si>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</si>
  <si>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</si>
  <si>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</si>
  <si>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</si>
  <si>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</si>
  <si>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</si>
  <si>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</si>
  <si>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</si>
  <si>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</si>
  <si>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</si>
  <si>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</si>
  <si>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</si>
  <si>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</si>
  <si>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</si>
  <si>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</si>
  <si>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</si>
  <si>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</si>
  <si>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</si>
  <si>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</si>
  <si>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</si>
  <si>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</si>
  <si>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</si>
  <si>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</si>
  <si>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</si>
  <si>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</si>
  <si>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</si>
  <si>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</si>
  <si>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</si>
  <si>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</si>
  <si>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</si>
  <si>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</si>
  <si>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</si>
  <si>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</si>
  <si>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</si>
  <si>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</si>
  <si>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</si>
  <si>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</si>
  <si>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</si>
  <si>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</si>
  <si>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</si>
  <si>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</si>
  <si>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</si>
  <si>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</si>
  <si>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</si>
  <si>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</si>
  <si>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</si>
  <si>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</si>
  <si>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</si>
  <si>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</si>
  <si>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</si>
  <si>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</si>
  <si>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</si>
  <si>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</si>
  <si>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</si>
  <si>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</si>
  <si>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</si>
  <si>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</si>
  <si>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</si>
  <si>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</si>
  <si>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</si>
  <si>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</si>
  <si>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</si>
  <si>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</si>
  <si>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</si>
  <si>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</si>
  <si>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</si>
  <si>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</si>
  <si>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</si>
  <si>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</si>
  <si>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</si>
  <si>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</si>
  <si>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</si>
  <si>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</si>
  <si>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</si>
  <si>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</si>
  <si>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</si>
  <si>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</si>
  <si>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</si>
  <si>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</si>
  <si>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</si>
  <si>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</si>
  <si>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</si>
  <si>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</si>
  <si>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</si>
  <si>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</si>
  <si>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</si>
  <si>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</si>
  <si>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</si>
  <si>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</si>
  <si>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</si>
  <si>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</si>
  <si>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</si>
  <si>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</si>
  <si>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</si>
  <si>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</si>
  <si>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</si>
  <si>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</si>
  <si>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</si>
  <si>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</si>
  <si>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</si>
  <si>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</si>
  <si>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</si>
  <si>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</si>
  <si>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</si>
  <si>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</si>
  <si>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</si>
  <si>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</si>
  <si>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</si>
  <si>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</si>
  <si>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</si>
  <si>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</si>
  <si>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</si>
  <si>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</si>
  <si>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</si>
  <si>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</si>
  <si>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</si>
  <si>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</si>
  <si>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</si>
  <si>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</si>
  <si>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</si>
  <si>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</si>
  <si>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</si>
  <si>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</si>
  <si>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</si>
  <si>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</si>
  <si>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</si>
  <si>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</si>
  <si>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</si>
  <si>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</si>
  <si>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</si>
  <si>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</si>
  <si>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</si>
  <si>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</si>
  <si>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</si>
  <si>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</si>
  <si>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</si>
  <si>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</si>
  <si>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</si>
  <si>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</si>
  <si>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</si>
  <si>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</si>
  <si>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</si>
  <si>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</si>
  <si>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</si>
  <si>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</si>
  <si>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</si>
  <si>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</si>
  <si>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</si>
  <si>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</si>
  <si>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</si>
  <si>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</si>
  <si>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</si>
  <si>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</si>
  <si>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</si>
  <si>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</si>
  <si>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</si>
  <si>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</si>
  <si>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</si>
  <si>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</si>
  <si>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</si>
  <si>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</si>
  <si>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</si>
  <si>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</si>
  <si>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</si>
  <si>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</si>
  <si>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</si>
  <si>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</si>
  <si>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</si>
  <si>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</si>
  <si>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</si>
  <si>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</si>
  <si>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</si>
  <si>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</si>
  <si>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</si>
  <si>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</si>
  <si>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</si>
  <si>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</si>
  <si>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</si>
  <si>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</si>
  <si>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</si>
  <si>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</si>
  <si>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</si>
  <si>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</si>
  <si>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</si>
  <si>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</si>
  <si>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</si>
  <si>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</si>
  <si>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</si>
  <si>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</si>
  <si>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</si>
  <si>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</si>
  <si>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</si>
  <si>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</si>
  <si>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</si>
  <si>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</si>
  <si>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</si>
  <si>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</si>
  <si>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</si>
  <si>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</si>
  <si>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</si>
  <si>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</si>
  <si>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</si>
  <si>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</si>
  <si>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</si>
  <si>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</si>
  <si>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</si>
  <si>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</si>
  <si>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</si>
  <si>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</si>
  <si>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</si>
  <si>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</si>
  <si>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</si>
  <si>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</si>
  <si>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</si>
  <si>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</si>
  <si>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</si>
  <si>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</si>
  <si>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</si>
  <si>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</si>
  <si>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</si>
  <si>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</si>
  <si>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</si>
  <si>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</si>
  <si>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</si>
  <si>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</si>
  <si>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</si>
  <si>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</si>
  <si>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</si>
  <si>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</si>
  <si>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</si>
  <si>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</si>
  <si>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</si>
  <si>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</si>
  <si>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</si>
  <si>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</si>
  <si>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</si>
  <si>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</si>
  <si>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</si>
  <si>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</si>
  <si>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</si>
  <si>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</si>
  <si>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</si>
  <si>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</si>
  <si>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</si>
  <si>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</si>
  <si>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</si>
  <si>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</si>
  <si>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</si>
  <si>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</si>
  <si>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</si>
  <si>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</si>
  <si>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</si>
  <si>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</si>
  <si>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</si>
  <si>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</si>
  <si>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</si>
  <si>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</si>
  <si>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</si>
  <si>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</si>
  <si>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</si>
  <si>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</si>
  <si>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</si>
  <si>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</si>
  <si>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</si>
  <si>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</si>
  <si>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</si>
  <si>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</si>
  <si>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</si>
  <si>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</si>
  <si>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</si>
  <si>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</si>
  <si>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</si>
  <si>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</si>
  <si>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</si>
  <si>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</si>
  <si>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</si>
  <si>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</si>
  <si>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</si>
  <si>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</si>
  <si>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</si>
  <si>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</si>
  <si>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</si>
  <si>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</si>
  <si>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</si>
  <si>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</si>
  <si>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</si>
  <si>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</si>
  <si>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</si>
  <si>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</si>
  <si>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</si>
  <si>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</si>
  <si>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</si>
  <si>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</si>
  <si>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</si>
  <si>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</si>
  <si>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</si>
  <si>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</si>
  <si>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</si>
  <si>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</si>
  <si>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</si>
  <si>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</si>
  <si>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</si>
  <si>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</si>
  <si>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</si>
  <si>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</si>
  <si>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</si>
  <si>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</si>
  <si>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</si>
  <si>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</si>
  <si>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</si>
  <si>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</si>
  <si>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</si>
  <si>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</si>
  <si>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</si>
  <si>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</si>
  <si>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</si>
  <si>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</si>
  <si>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</si>
  <si>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</si>
  <si>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</si>
  <si>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</si>
  <si>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</si>
  <si>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</si>
  <si>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</si>
  <si>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</si>
  <si>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</si>
  <si>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</si>
  <si>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</si>
  <si>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</si>
  <si>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</si>
  <si>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</si>
  <si>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</si>
  <si>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</si>
  <si>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</si>
  <si>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</si>
  <si>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</si>
  <si>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</si>
  <si>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</si>
  <si>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</si>
  <si>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</si>
  <si>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</si>
  <si>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</si>
  <si>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</si>
  <si>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</si>
  <si>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</si>
  <si>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</si>
  <si>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</si>
  <si>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</si>
  <si>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</si>
  <si>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</si>
  <si>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</si>
  <si>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</si>
  <si>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</si>
  <si>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</si>
  <si>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</si>
  <si>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</si>
  <si>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</si>
  <si>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</si>
  <si>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</si>
  <si>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</si>
  <si>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</si>
  <si>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</si>
  <si>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</si>
  <si>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</si>
  <si>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</si>
  <si>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</si>
  <si>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</si>
  <si>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</si>
  <si>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</si>
  <si>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</si>
  <si>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</si>
  <si>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</si>
  <si>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</si>
  <si>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</si>
  <si>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</si>
  <si>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</si>
  <si>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</si>
  <si>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</si>
  <si>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</si>
  <si>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</si>
  <si>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</si>
  <si>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</si>
  <si>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</si>
  <si>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</si>
  <si>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</si>
  <si>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</si>
  <si>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</si>
  <si>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</si>
  <si>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</si>
  <si>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</si>
  <si>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</si>
  <si>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</si>
  <si>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</si>
  <si>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</si>
  <si>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</si>
  <si>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</si>
  <si>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</si>
  <si>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</si>
  <si>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</si>
  <si>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</si>
  <si>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</si>
  <si>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</si>
  <si>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</si>
  <si>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</si>
  <si>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</si>
  <si>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</si>
  <si>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</si>
  <si>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</si>
  <si>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</si>
  <si>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</si>
  <si>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</si>
  <si>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</si>
  <si>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</si>
  <si>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</si>
  <si>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</si>
  <si>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</si>
  <si>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</si>
  <si>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</si>
  <si>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</si>
  <si>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</si>
  <si>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</si>
  <si>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</si>
  <si>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</si>
  <si>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</si>
  <si>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</si>
  <si>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</si>
  <si>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</si>
  <si>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</si>
  <si>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</si>
  <si>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</si>
  <si>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</si>
  <si>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</si>
  <si>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</si>
  <si>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</si>
  <si>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</si>
  <si>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</si>
  <si>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</si>
  <si>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</si>
  <si>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</si>
  <si>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</si>
  <si>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</si>
  <si>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</si>
  <si>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</si>
  <si>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</si>
  <si>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</si>
  <si>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</si>
  <si>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</si>
  <si>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</si>
  <si>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</si>
  <si>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</si>
  <si>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</si>
  <si>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</si>
  <si>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</si>
  <si>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</si>
  <si>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</si>
  <si>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</si>
  <si>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</si>
  <si>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</si>
  <si>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</si>
  <si>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</si>
  <si>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</si>
  <si>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</si>
  <si>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</si>
  <si>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</si>
  <si>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</si>
  <si>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</si>
  <si>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</si>
  <si>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</si>
  <si>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</si>
  <si>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</si>
  <si>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</si>
  <si>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</si>
  <si>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</si>
  <si>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</si>
  <si>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</si>
  <si>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</si>
  <si>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</si>
  <si>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</si>
  <si>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</si>
  <si>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</si>
  <si>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</si>
  <si>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</si>
  <si>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</si>
  <si>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</si>
  <si>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</si>
  <si>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</si>
  <si>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</si>
  <si>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</si>
  <si>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</si>
  <si>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</si>
  <si>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</si>
  <si>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</si>
  <si>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</si>
  <si>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</si>
  <si>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</si>
  <si>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</si>
  <si>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</si>
  <si>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</si>
  <si>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</si>
  <si>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</si>
  <si>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</si>
  <si>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</si>
  <si>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</si>
  <si>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</si>
  <si>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</si>
  <si>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</si>
  <si>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</si>
  <si>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</si>
  <si>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</si>
  <si>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</si>
  <si>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</si>
  <si>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</si>
  <si>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</si>
  <si>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</si>
  <si>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</si>
  <si>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</si>
  <si>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</si>
  <si>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</si>
  <si>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</si>
  <si>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</si>
  <si>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</si>
  <si>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</si>
  <si>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</si>
  <si>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</si>
  <si>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</si>
  <si>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</si>
  <si>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</si>
  <si>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</si>
  <si>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</si>
  <si>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</si>
  <si>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</si>
  <si>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</si>
  <si>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</si>
  <si>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</si>
  <si>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</si>
  <si>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</si>
  <si>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</si>
  <si>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</si>
  <si>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</si>
  <si>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</si>
  <si>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</si>
  <si>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</si>
  <si>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</si>
  <si>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</si>
  <si>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</si>
  <si>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</si>
  <si>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</si>
  <si>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</si>
  <si>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</si>
  <si>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</si>
  <si>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</si>
  <si>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</si>
  <si>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</si>
  <si>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</si>
  <si>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</si>
  <si>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</si>
  <si>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</si>
  <si>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</si>
  <si>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</si>
  <si>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</si>
  <si>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</si>
  <si>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</si>
  <si>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</si>
  <si>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</si>
  <si>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</si>
  <si>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</si>
  <si>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</si>
  <si>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</si>
  <si>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</si>
  <si>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</si>
  <si>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</si>
  <si>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</si>
  <si>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</si>
  <si>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</si>
  <si>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</si>
  <si>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</si>
  <si>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</si>
  <si>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</si>
  <si>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</si>
  <si>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</si>
  <si>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</si>
  <si>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</si>
  <si>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</si>
  <si>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</si>
  <si>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</si>
  <si>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</si>
  <si>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</si>
  <si>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</si>
  <si>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</si>
  <si>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</si>
  <si>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</si>
  <si>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</si>
  <si>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</si>
  <si>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</si>
  <si>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</si>
  <si>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</si>
  <si>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</si>
  <si>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</si>
  <si>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</si>
  <si>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</si>
  <si>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</si>
  <si>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</si>
  <si>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</si>
  <si>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</si>
  <si>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</si>
  <si>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</si>
  <si>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</si>
  <si>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</si>
  <si>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</si>
  <si>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</si>
  <si>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</si>
  <si>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</si>
  <si>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</si>
  <si>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</si>
  <si>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</si>
  <si>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</si>
  <si>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</si>
  <si>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</si>
  <si>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</si>
  <si>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</si>
  <si>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</si>
  <si>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</si>
  <si>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</si>
  <si>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</si>
  <si>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</si>
  <si>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</si>
  <si>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</si>
  <si>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</si>
  <si>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</si>
  <si>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</si>
  <si>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</si>
  <si>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</si>
  <si>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</si>
  <si>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</si>
  <si>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</si>
  <si>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</si>
  <si>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</si>
  <si>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</si>
  <si>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</si>
  <si>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</si>
  <si>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</si>
  <si>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</si>
  <si>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</si>
  <si>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</si>
  <si>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</si>
  <si>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</si>
  <si>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</si>
  <si>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</si>
  <si>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</si>
  <si>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</si>
  <si>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</si>
  <si>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</si>
  <si>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</si>
  <si>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</si>
  <si>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</si>
  <si>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</si>
  <si>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</si>
  <si>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</si>
  <si>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</si>
  <si>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</si>
  <si>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</si>
  <si>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</si>
  <si>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</si>
  <si>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</si>
  <si>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</si>
  <si>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</si>
  <si>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</si>
  <si>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</si>
  <si>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</si>
  <si>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</si>
  <si>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</si>
  <si>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</si>
  <si>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</si>
  <si>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</si>
  <si>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</si>
  <si>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</si>
  <si>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</si>
  <si>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</si>
  <si>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</si>
  <si>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</si>
  <si>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</si>
  <si>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</si>
  <si>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</si>
  <si>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</si>
  <si>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</si>
  <si>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</si>
  <si>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</si>
  <si>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</si>
  <si>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</si>
  <si>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</si>
  <si>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</si>
  <si>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</si>
  <si>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</si>
  <si>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</si>
  <si>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</si>
  <si>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</si>
  <si>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</si>
  <si>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</si>
  <si>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</si>
  <si>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</si>
  <si>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</si>
  <si>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</si>
  <si>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</si>
  <si>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</si>
  <si>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</si>
  <si>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</si>
  <si>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</si>
  <si>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</si>
  <si>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</si>
  <si>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</si>
  <si>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</si>
  <si>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</si>
  <si>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</si>
  <si>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</si>
  <si>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</si>
  <si>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</si>
  <si>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</si>
  <si>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</si>
  <si>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</si>
  <si>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</si>
  <si>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</si>
  <si>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</si>
  <si>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</si>
  <si>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</si>
  <si>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</si>
  <si>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</si>
  <si>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</si>
  <si>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</si>
  <si>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</si>
  <si>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</si>
  <si>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</si>
  <si>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</si>
  <si>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</si>
  <si>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</si>
  <si>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</si>
  <si>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</si>
  <si>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</si>
  <si>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</si>
  <si>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</si>
  <si>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</si>
  <si>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</si>
  <si>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</si>
  <si>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</si>
  <si>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</si>
  <si>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</si>
  <si>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</si>
  <si>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</si>
  <si>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</si>
  <si>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</si>
  <si>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</si>
  <si>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</si>
  <si>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</si>
  <si>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</si>
  <si>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</si>
  <si>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</si>
  <si>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</si>
  <si>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</si>
  <si>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</si>
  <si>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</si>
  <si>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</si>
  <si>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</si>
  <si>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</si>
  <si>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</si>
  <si>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</si>
  <si>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</si>
  <si>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</si>
  <si>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</si>
  <si>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</si>
  <si>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</si>
  <si>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</si>
  <si>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</si>
  <si>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</si>
  <si>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</si>
  <si>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</si>
  <si>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</si>
  <si>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</si>
  <si>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</si>
  <si>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</si>
  <si>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</si>
  <si>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</si>
  <si>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</si>
  <si>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</si>
  <si>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</si>
  <si>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</si>
  <si>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</si>
  <si>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</si>
  <si>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</si>
  <si>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</si>
  <si>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</si>
  <si>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</si>
  <si>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</si>
  <si>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</si>
  <si>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</si>
  <si>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</si>
  <si>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</si>
  <si>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</si>
  <si>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</si>
  <si>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</si>
  <si>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</si>
  <si>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</si>
  <si>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</si>
  <si>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</si>
  <si>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</si>
  <si>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</si>
  <si>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</si>
  <si>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</si>
  <si>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</si>
  <si>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</si>
  <si>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</si>
  <si>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</si>
  <si>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</si>
  <si>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</si>
  <si>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</si>
  <si>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</si>
  <si>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</si>
  <si>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</si>
  <si>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</si>
  <si>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</si>
  <si>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</si>
  <si>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</si>
  <si>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</si>
  <si>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</si>
  <si>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</si>
  <si>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</si>
  <si>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</si>
  <si>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</si>
  <si>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</si>
  <si>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</si>
  <si>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</si>
  <si>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</si>
  <si>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</si>
  <si>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</si>
  <si>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</si>
  <si>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</si>
  <si>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</si>
  <si>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</si>
  <si>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</si>
  <si>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</si>
  <si>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</si>
  <si>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</si>
  <si>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</si>
  <si>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</si>
  <si>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</si>
  <si>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</si>
  <si>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</si>
  <si>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</si>
  <si>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</si>
  <si>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</si>
  <si>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</si>
  <si>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</si>
  <si>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</si>
  <si>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</si>
  <si>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</si>
  <si>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</si>
  <si>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</si>
  <si>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</si>
  <si>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</si>
  <si>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</si>
  <si>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</si>
  <si>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</si>
  <si>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</si>
  <si>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</si>
  <si>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</si>
  <si>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</si>
  <si>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</si>
  <si>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</si>
  <si>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</si>
  <si>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</si>
  <si>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</si>
  <si>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</si>
  <si>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</si>
  <si>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</si>
  <si>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</si>
  <si>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</si>
  <si>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</si>
  <si>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</si>
  <si>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</si>
  <si>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</si>
  <si>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</si>
  <si>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</si>
  <si>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</si>
  <si>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</si>
  <si>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</si>
  <si>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</si>
  <si>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</si>
  <si>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</si>
  <si>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</si>
  <si>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</si>
  <si>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</si>
  <si>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</si>
  <si>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</si>
  <si>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</si>
  <si>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</si>
  <si>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</si>
  <si>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</si>
  <si>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</si>
  <si>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</si>
  <si>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</si>
  <si>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</si>
  <si>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</si>
  <si>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</si>
  <si>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</si>
  <si>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</si>
  <si>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</si>
  <si>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</si>
  <si>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</si>
  <si>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</si>
  <si>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</si>
  <si>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</si>
  <si>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</si>
  <si>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</si>
  <si>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</si>
  <si>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</si>
  <si>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</si>
  <si>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</si>
  <si>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</si>
  <si>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</si>
  <si>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</si>
  <si>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</si>
  <si>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</si>
  <si>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</si>
  <si>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</si>
  <si>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</si>
  <si>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</si>
  <si>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</si>
  <si>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</si>
  <si>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</si>
  <si>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</si>
  <si>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</si>
  <si>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</si>
  <si>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</si>
  <si>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</si>
  <si>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</si>
  <si>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</si>
  <si>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</si>
  <si>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</si>
  <si>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</si>
  <si>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</si>
  <si>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</si>
  <si>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</si>
  <si>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</si>
  <si>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</si>
  <si>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</si>
  <si>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</si>
  <si>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</si>
  <si>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</si>
  <si>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</si>
  <si>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</si>
  <si>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</si>
  <si>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</si>
  <si>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</si>
  <si>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</si>
  <si>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</si>
  <si>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</si>
  <si>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</si>
  <si>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</si>
  <si>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</si>
  <si>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</si>
  <si>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</si>
  <si>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</si>
  <si>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</si>
  <si>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</si>
  <si>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</si>
  <si>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</si>
  <si>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</si>
  <si>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</si>
  <si>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</si>
  <si>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</si>
  <si>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</si>
  <si>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</si>
  <si>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</si>
  <si>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</si>
  <si>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</si>
  <si>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</si>
  <si>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</si>
  <si>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</si>
  <si>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</si>
  <si>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</si>
  <si>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</si>
  <si>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</si>
  <si>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</si>
  <si>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</si>
  <si>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</si>
  <si>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</si>
  <si>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</si>
  <si>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</si>
  <si>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</si>
  <si>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</si>
  <si>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</si>
  <si>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</si>
  <si>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</si>
  <si>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</si>
  <si>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</si>
  <si>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</si>
  <si>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</si>
  <si>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</si>
  <si>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</si>
  <si>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</si>
  <si>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</si>
  <si>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</si>
  <si>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</si>
  <si>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</si>
  <si>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</si>
  <si>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</si>
  <si>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</si>
  <si>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</si>
  <si>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</si>
  <si>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</si>
  <si>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</si>
  <si>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</si>
  <si>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</si>
  <si>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</si>
  <si>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</si>
  <si>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</si>
  <si>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</si>
  <si>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</si>
  <si>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</si>
  <si>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</si>
  <si>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</si>
  <si>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</si>
  <si>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</si>
  <si>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</si>
  <si>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</si>
  <si>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</si>
  <si>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</si>
  <si>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</si>
  <si>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</si>
  <si>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</si>
  <si>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</si>
  <si>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</si>
  <si>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</si>
  <si>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</si>
  <si>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</si>
  <si>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</si>
  <si>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</si>
  <si>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</si>
  <si>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</si>
  <si>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</si>
  <si>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</si>
  <si>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</si>
  <si>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</si>
  <si>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</si>
  <si>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</si>
  <si>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</si>
  <si>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</si>
  <si>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</si>
  <si>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</si>
  <si>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</si>
  <si>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</si>
  <si>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</si>
  <si>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</si>
  <si>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</si>
  <si>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</si>
  <si>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</si>
  <si>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</si>
  <si>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</si>
  <si>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</si>
  <si>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</si>
  <si>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</si>
  <si>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</si>
  <si>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</si>
  <si>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</si>
  <si>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</si>
  <si>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</si>
  <si>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</si>
  <si>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</si>
  <si>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</si>
  <si>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</si>
  <si>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</si>
  <si>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</si>
  <si>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</si>
  <si>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</si>
  <si>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</si>
  <si>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</si>
  <si>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</si>
  <si>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</si>
  <si>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</si>
  <si>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</si>
  <si>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</si>
  <si>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</si>
  <si>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</si>
  <si>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</si>
  <si>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</si>
  <si>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</si>
  <si>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</si>
  <si>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</si>
  <si>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</si>
  <si>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</si>
  <si>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</si>
  <si>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</si>
  <si>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</si>
  <si>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</si>
  <si>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</si>
  <si>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</si>
  <si>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</si>
  <si>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</si>
  <si>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</si>
  <si>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</si>
  <si>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</si>
  <si>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</si>
  <si>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</si>
  <si>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</si>
  <si>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</si>
  <si>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</si>
  <si>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</si>
  <si>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</si>
  <si>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</si>
  <si>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</si>
  <si>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</si>
  <si>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</si>
  <si>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</si>
  <si>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</si>
  <si>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</si>
  <si>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</si>
  <si>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</si>
  <si>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</si>
  <si>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</si>
  <si>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</si>
  <si>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</si>
  <si>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</si>
  <si>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</si>
  <si>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</si>
  <si>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</si>
  <si>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</si>
  <si>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</si>
  <si>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</si>
  <si>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</si>
  <si>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</si>
  <si>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</si>
  <si>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</si>
  <si>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</si>
  <si>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</si>
  <si>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</si>
  <si>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</si>
  <si>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</si>
  <si>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</si>
  <si>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</si>
  <si>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</si>
  <si>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</si>
  <si>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</si>
  <si>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</si>
  <si>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</si>
  <si>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</si>
  <si>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</si>
  <si>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</si>
  <si>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</si>
  <si>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</si>
  <si>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</si>
  <si>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</si>
  <si>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</si>
  <si>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</si>
  <si>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</si>
  <si>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</si>
  <si>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</si>
  <si>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</si>
  <si>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</si>
  <si>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</si>
  <si>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</si>
  <si>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</si>
  <si>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</si>
  <si>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</si>
  <si>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</si>
  <si>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</si>
  <si>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</si>
  <si>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</si>
  <si>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</si>
  <si>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</si>
  <si>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</si>
  <si>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</si>
  <si>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</si>
  <si>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</si>
  <si>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</si>
  <si>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</si>
  <si>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</si>
  <si>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</si>
  <si>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</si>
  <si>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</si>
  <si>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</si>
  <si>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</si>
  <si>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</si>
  <si>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</si>
  <si>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</si>
  <si>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</si>
  <si>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</si>
  <si>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</si>
  <si>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</si>
  <si>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</si>
  <si>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</si>
  <si>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</si>
  <si>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</si>
  <si>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</si>
  <si>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</si>
  <si>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</si>
  <si>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</si>
  <si>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</si>
  <si>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</si>
  <si>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</si>
  <si>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</si>
  <si>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</si>
  <si>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</si>
  <si>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</si>
  <si>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</si>
  <si>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</si>
  <si>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</si>
  <si>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</si>
  <si>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</si>
  <si>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</si>
  <si>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</si>
  <si>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</si>
  <si>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</si>
  <si>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</si>
  <si>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</si>
  <si>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</si>
  <si>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</si>
  <si>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</si>
  <si>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</si>
  <si>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</si>
  <si>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</si>
  <si>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</si>
  <si>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</si>
  <si>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</si>
  <si>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</si>
  <si>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</si>
  <si>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</si>
  <si>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</si>
  <si>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</si>
  <si>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</si>
  <si>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</si>
  <si>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</si>
  <si>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</si>
  <si>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</si>
  <si>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</si>
  <si>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</si>
  <si>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</si>
  <si>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</si>
  <si>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</si>
  <si>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</si>
  <si>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</si>
  <si>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</si>
  <si>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</si>
  <si>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</si>
  <si>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</si>
  <si>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</si>
  <si>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</si>
  <si>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</si>
  <si>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</si>
  <si>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</si>
  <si>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</si>
  <si>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</si>
  <si>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</si>
  <si>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</si>
  <si>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</si>
  <si>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</si>
  <si>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</si>
  <si>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</si>
  <si>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</si>
  <si>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</si>
  <si>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</si>
  <si>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</si>
  <si>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</si>
  <si>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</si>
  <si>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</si>
  <si>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</si>
  <si>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</si>
  <si>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</si>
  <si>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</si>
  <si>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</si>
  <si>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</si>
  <si>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</si>
  <si>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</si>
  <si>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</si>
  <si>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</si>
  <si>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</si>
  <si>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</si>
  <si>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</si>
  <si>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</si>
  <si>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</si>
  <si>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</si>
  <si>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</si>
  <si>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</si>
  <si>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</si>
  <si>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</si>
  <si>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</si>
  <si>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</si>
  <si>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</si>
  <si>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</si>
  <si>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</si>
  <si>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</si>
  <si>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</si>
  <si>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</si>
  <si>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</si>
  <si>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</si>
  <si>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</si>
  <si>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</si>
  <si>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</si>
  <si>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</si>
  <si>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</si>
  <si>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</si>
  <si>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</si>
  <si>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</si>
  <si>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</si>
  <si>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</si>
  <si>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</si>
  <si>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</si>
  <si>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</si>
  <si>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</si>
  <si>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</si>
  <si>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</si>
  <si>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</si>
  <si>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</si>
  <si>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</si>
  <si>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</si>
  <si>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</si>
  <si>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</si>
  <si>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</si>
  <si>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</si>
  <si>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</si>
  <si>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</si>
  <si>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</si>
  <si>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</si>
  <si>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</si>
  <si>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</si>
  <si>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</si>
  <si>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</si>
  <si>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</si>
  <si>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</si>
  <si>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</si>
  <si>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</si>
  <si>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</si>
  <si>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</si>
  <si>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</si>
  <si>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</si>
  <si>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</si>
  <si>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</si>
  <si>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</si>
  <si>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</si>
  <si>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</si>
  <si>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</si>
  <si>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</si>
  <si>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</si>
  <si>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</si>
  <si>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</si>
  <si>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</si>
  <si>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</si>
  <si>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</si>
  <si>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</si>
  <si>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</si>
  <si>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</si>
  <si>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</si>
  <si>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</si>
  <si>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</si>
  <si>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</si>
  <si>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</si>
  <si>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</si>
  <si>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</si>
  <si>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</si>
  <si>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</si>
  <si>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</si>
  <si>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</si>
  <si>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</si>
  <si>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</si>
  <si>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</si>
  <si>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</si>
  <si>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</si>
  <si>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</si>
  <si>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</si>
  <si>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</si>
  <si>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</si>
  <si>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</si>
  <si>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</si>
  <si>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</si>
  <si>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</si>
  <si>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</si>
  <si>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</si>
  <si>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</si>
  <si>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</si>
  <si>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</si>
  <si>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</si>
  <si>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</si>
  <si>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</si>
  <si>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</si>
  <si>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</si>
  <si>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</si>
  <si>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</si>
  <si>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</si>
  <si>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</si>
  <si>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</si>
  <si>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</si>
  <si>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</si>
  <si>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</si>
  <si>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</si>
  <si>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</si>
  <si>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</si>
  <si>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</si>
  <si>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</si>
  <si>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</si>
  <si>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</si>
  <si>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</si>
  <si>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</si>
  <si>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</si>
  <si>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</si>
  <si>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</si>
  <si>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</si>
  <si>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</si>
  <si>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</si>
  <si>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</si>
  <si>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</si>
  <si>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</si>
  <si>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</si>
  <si>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</si>
  <si>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</si>
  <si>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</si>
  <si>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</si>
  <si>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</si>
  <si>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</si>
  <si>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</si>
  <si>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</si>
  <si>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</si>
  <si>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</si>
  <si>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</si>
  <si>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</si>
  <si>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</si>
  <si>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</si>
  <si>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</si>
  <si>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</si>
  <si>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</si>
  <si>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</si>
  <si>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</si>
  <si>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</si>
  <si>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</si>
  <si>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</si>
  <si>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</si>
  <si>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</si>
  <si>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</si>
  <si>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</si>
  <si>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</si>
  <si>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</si>
  <si>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</si>
  <si>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</si>
  <si>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</si>
  <si>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</si>
  <si>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</si>
  <si>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</si>
  <si>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</si>
  <si>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</si>
  <si>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</si>
  <si>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</si>
  <si>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</si>
  <si>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</si>
  <si>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</si>
  <si>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</si>
  <si>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</si>
  <si>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</si>
  <si>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</si>
  <si>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</si>
  <si>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</si>
  <si>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</si>
  <si>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</si>
  <si>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</si>
  <si>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</si>
  <si>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</si>
  <si>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</si>
  <si>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</si>
  <si>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</si>
  <si>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</si>
  <si>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</si>
  <si>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</si>
  <si>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</si>
  <si>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</si>
  <si>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</si>
  <si>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</si>
  <si>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</si>
  <si>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</si>
  <si>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</si>
  <si>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</si>
  <si>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</si>
  <si>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</si>
  <si>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</si>
  <si>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</si>
  <si>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</si>
  <si>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</si>
  <si>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</si>
  <si>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</si>
  <si>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</si>
  <si>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</si>
  <si>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</si>
  <si>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</si>
  <si>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</si>
  <si>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</si>
  <si>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</si>
  <si>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</si>
  <si>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</si>
  <si>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</si>
  <si>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</si>
  <si>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</si>
  <si>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</si>
  <si>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</si>
  <si>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</si>
  <si>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</si>
  <si>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</si>
  <si>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</si>
  <si>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</si>
  <si>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</si>
  <si>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</si>
  <si>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</si>
  <si>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</si>
  <si>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</si>
  <si>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</si>
  <si>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</si>
  <si>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</si>
  <si>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</si>
  <si>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</si>
  <si>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</si>
  <si>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</si>
  <si>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</si>
  <si>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</si>
  <si>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</si>
  <si>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</si>
  <si>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</si>
  <si>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</si>
  <si>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</si>
  <si>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</si>
  <si>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</si>
  <si>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</si>
  <si>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</si>
  <si>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</si>
  <si>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</si>
  <si>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</si>
  <si>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</si>
  <si>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</si>
  <si>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</si>
  <si>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</si>
  <si>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</si>
  <si>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</si>
  <si>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</si>
  <si>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</si>
  <si>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</si>
  <si>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</si>
  <si>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</si>
  <si>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</si>
  <si>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</si>
  <si>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</si>
  <si>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</si>
  <si>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</si>
  <si>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</si>
  <si>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</si>
  <si>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</si>
  <si>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</si>
  <si>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</si>
  <si>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</si>
  <si>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</si>
  <si>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</si>
  <si>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</si>
  <si>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</si>
  <si>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</si>
  <si>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</si>
  <si>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</si>
  <si>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</si>
  <si>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</si>
  <si>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</si>
  <si>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</si>
  <si>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</si>
  <si>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</si>
  <si>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</si>
  <si>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</si>
  <si>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</si>
  <si>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</si>
  <si>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</si>
  <si>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</si>
  <si>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</si>
  <si>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</si>
  <si>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</si>
  <si>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</si>
  <si>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</si>
  <si>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</si>
  <si>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</si>
  <si>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</si>
  <si>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</si>
  <si>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</si>
  <si>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</si>
  <si>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</si>
  <si>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</si>
  <si>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</si>
  <si>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</si>
  <si>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</si>
  <si>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</si>
  <si>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</si>
  <si>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</si>
  <si>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</si>
  <si>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</si>
  <si>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</si>
  <si>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</si>
  <si>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</si>
  <si>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</si>
  <si>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</si>
  <si>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</si>
  <si>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</si>
  <si>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</si>
  <si>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</si>
  <si>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</si>
  <si>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</si>
  <si>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</si>
  <si>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</si>
  <si>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</si>
  <si>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</si>
  <si>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</si>
  <si>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</si>
  <si>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</si>
  <si>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</si>
  <si>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</si>
  <si>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</si>
  <si>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</si>
  <si>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</si>
  <si>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</si>
  <si>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</si>
  <si>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</si>
  <si>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</si>
  <si>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</si>
  <si>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</si>
  <si>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</si>
  <si>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</si>
  <si>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</si>
  <si>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</si>
  <si>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</si>
  <si>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</si>
  <si>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</si>
  <si>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</si>
  <si>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</si>
  <si>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</si>
  <si>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</si>
  <si>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</si>
  <si>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</si>
  <si>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</si>
  <si>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</si>
  <si>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</si>
  <si>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</si>
  <si>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</si>
  <si>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</si>
  <si>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</si>
  <si>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</si>
  <si>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</si>
  <si>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</si>
  <si>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</si>
  <si>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</si>
  <si>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</si>
  <si>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</si>
  <si>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</si>
  <si>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</si>
  <si>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</si>
  <si>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</si>
  <si>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</si>
  <si>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</si>
  <si>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</si>
  <si>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</si>
  <si>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</si>
  <si>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</si>
  <si>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</si>
  <si>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</si>
  <si>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</si>
  <si>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</si>
  <si>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</si>
  <si>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</si>
  <si>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</si>
  <si>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</si>
  <si>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</si>
  <si>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</si>
  <si>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</si>
  <si>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</si>
  <si>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</si>
  <si>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</si>
  <si>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</si>
  <si>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</si>
  <si>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</si>
  <si>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</si>
  <si>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</si>
  <si>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</si>
  <si>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</si>
  <si>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</si>
  <si>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</si>
  <si>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</si>
  <si>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</si>
  <si>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</si>
  <si>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</si>
  <si>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</si>
  <si>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</si>
  <si>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</si>
  <si>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</si>
  <si>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</si>
  <si>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</si>
  <si>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</si>
  <si>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</si>
  <si>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</si>
  <si>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</si>
  <si>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</si>
  <si>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</si>
  <si>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</si>
  <si>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</si>
  <si>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</si>
  <si>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</si>
  <si>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</si>
  <si>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</si>
  <si>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</si>
  <si>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</si>
  <si>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</si>
  <si>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</si>
  <si>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</si>
  <si>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</si>
  <si>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</si>
  <si>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</si>
  <si>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</si>
  <si>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</si>
  <si>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</si>
  <si>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</si>
  <si>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</si>
  <si>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</si>
  <si>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</si>
  <si>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</si>
  <si>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</si>
  <si>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</si>
  <si>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</si>
  <si>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</si>
  <si>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</si>
  <si>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</si>
  <si>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</si>
  <si>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</si>
  <si>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</si>
  <si>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</si>
  <si>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</si>
  <si>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</si>
  <si>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</si>
  <si>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</si>
  <si>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</si>
  <si>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</si>
  <si>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</si>
  <si>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</si>
  <si>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</si>
  <si>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</si>
  <si>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</si>
  <si>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</si>
  <si>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</si>
  <si>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</si>
  <si>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</si>
  <si>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</si>
  <si>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</si>
  <si>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</si>
  <si>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</si>
  <si>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</si>
  <si>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</si>
  <si>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</si>
  <si>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</si>
  <si>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</si>
  <si>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</si>
  <si>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</si>
  <si>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</si>
  <si>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</si>
  <si>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</si>
  <si>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</si>
  <si>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</si>
  <si>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</si>
  <si>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</si>
  <si>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</si>
  <si>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</si>
  <si>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</si>
  <si>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</si>
  <si>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</si>
  <si>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</si>
  <si>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</si>
  <si>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</si>
  <si>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</si>
  <si>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</si>
  <si>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</si>
  <si>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</si>
  <si>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</si>
  <si>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</si>
  <si>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</si>
  <si>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</si>
  <si>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</si>
  <si>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</si>
  <si>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</si>
  <si>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</si>
  <si>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</si>
  <si>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</si>
  <si>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</si>
  <si>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</si>
  <si>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</si>
  <si>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</si>
  <si>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</si>
  <si>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</si>
  <si>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</si>
  <si>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</si>
  <si>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</si>
  <si>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</si>
  <si>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</si>
  <si>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</si>
  <si>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</si>
  <si>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</si>
  <si>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</si>
  <si>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</si>
  <si>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</si>
  <si>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</si>
  <si>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</si>
  <si>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</si>
  <si>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</si>
  <si>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</si>
  <si>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</si>
  <si>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</si>
  <si>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</si>
  <si>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</si>
  <si>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</si>
  <si>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</si>
  <si>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</si>
  <si>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</si>
  <si>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</si>
  <si>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</si>
  <si>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</si>
  <si>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</si>
  <si>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</si>
  <si>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</si>
  <si>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</si>
  <si>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</si>
  <si>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</si>
  <si>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</si>
  <si>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</si>
  <si>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</si>
  <si>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</si>
  <si>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</si>
  <si>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</si>
  <si>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</si>
  <si>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</si>
  <si>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</si>
  <si>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</si>
  <si>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</si>
  <si>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</si>
  <si>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</si>
  <si>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</si>
  <si>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</si>
  <si>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</si>
  <si>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</si>
  <si>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</si>
  <si>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</si>
  <si>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</si>
  <si>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</si>
  <si>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</si>
  <si>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</si>
  <si>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</si>
  <si>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</si>
  <si>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</si>
  <si>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</si>
  <si>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</si>
  <si>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</si>
  <si>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</si>
  <si>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</si>
  <si>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</si>
  <si>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</si>
  <si>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</si>
  <si>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</si>
  <si>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</si>
  <si>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</si>
  <si>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</si>
  <si>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</si>
  <si>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</si>
  <si>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</si>
  <si>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</si>
  <si>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</si>
  <si>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</si>
  <si>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</si>
  <si>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</si>
  <si>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</si>
  <si>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</si>
  <si>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</si>
  <si>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</si>
  <si>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</si>
  <si>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</si>
  <si>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</si>
  <si>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</si>
  <si>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</si>
  <si>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</si>
  <si>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</si>
  <si>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</si>
  <si>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</si>
  <si>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</si>
  <si>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</si>
  <si>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</si>
  <si>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</si>
  <si>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</si>
  <si>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</si>
  <si>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</si>
  <si>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</si>
  <si>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</si>
  <si>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</si>
  <si>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</si>
  <si>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</si>
  <si>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</si>
  <si>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</si>
  <si>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</si>
  <si>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</si>
  <si>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</si>
  <si>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</si>
  <si>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</si>
  <si>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</si>
  <si>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</si>
  <si>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</si>
  <si>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</si>
  <si>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</si>
  <si>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</si>
  <si>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</si>
  <si>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</si>
  <si>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</si>
  <si>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</si>
  <si>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</si>
  <si>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</si>
  <si>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</si>
  <si>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</si>
  <si>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</si>
  <si>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</si>
  <si>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</si>
  <si>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</si>
  <si>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</si>
  <si>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</si>
  <si>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</si>
  <si>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</si>
  <si>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</si>
  <si>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</si>
  <si>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</si>
  <si>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</si>
  <si>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</si>
  <si>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</si>
  <si>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</si>
  <si>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</si>
  <si>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</si>
  <si>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</si>
  <si>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</si>
  <si>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</si>
  <si>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</si>
  <si>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</si>
  <si>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</si>
  <si>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</si>
  <si>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</si>
  <si>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</si>
  <si>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</si>
  <si>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</si>
  <si>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</si>
  <si>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</si>
  <si>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</si>
  <si>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</si>
  <si>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</si>
  <si>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</si>
  <si>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</si>
  <si>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</si>
  <si>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</si>
  <si>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</si>
  <si>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</si>
  <si>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</si>
  <si>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</si>
  <si>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</si>
  <si>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</si>
  <si>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</si>
  <si>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</si>
  <si>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</si>
  <si>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</si>
  <si>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</si>
  <si>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</si>
  <si>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</si>
  <si>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</si>
  <si>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</si>
  <si>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</si>
  <si>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</si>
  <si>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</si>
  <si>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</si>
  <si>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</si>
  <si>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</si>
  <si>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</si>
  <si>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</si>
  <si>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</si>
  <si>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</si>
  <si>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</si>
  <si>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</si>
  <si>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</si>
  <si>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</si>
  <si>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</si>
  <si>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</si>
  <si>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</si>
  <si>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</si>
  <si>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</si>
  <si>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</si>
  <si>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</si>
  <si>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</si>
  <si>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</si>
  <si>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</si>
  <si>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</si>
  <si>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</si>
  <si>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</si>
  <si>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</si>
  <si>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</si>
  <si>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</si>
  <si>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</si>
  <si>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</si>
  <si>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</si>
  <si>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</si>
  <si>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</si>
  <si>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</si>
  <si>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</si>
  <si>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</si>
  <si>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</si>
  <si>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</si>
  <si>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</si>
  <si>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</si>
  <si>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</si>
  <si>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</si>
  <si>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</si>
  <si>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</si>
  <si>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</si>
  <si>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</si>
  <si>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</si>
  <si>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</si>
  <si>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</si>
  <si>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</si>
  <si>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</si>
  <si>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</si>
  <si>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</si>
  <si>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</si>
  <si>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</si>
  <si>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</si>
  <si>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</si>
  <si>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</si>
  <si>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</si>
  <si>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</si>
  <si>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</si>
  <si>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</si>
  <si>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</si>
  <si>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</si>
  <si>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</si>
  <si>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</si>
  <si>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</si>
  <si>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</si>
  <si>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</si>
  <si>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</si>
  <si>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</si>
  <si>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</si>
  <si>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</si>
  <si>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</si>
  <si>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</si>
  <si>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</si>
  <si>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</si>
  <si>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</si>
  <si>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</si>
  <si>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</si>
  <si>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</si>
  <si>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</si>
  <si>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</si>
  <si>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</si>
  <si>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</si>
  <si>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</si>
  <si>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</si>
  <si>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</si>
  <si>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</si>
  <si>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</si>
  <si>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</si>
  <si>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</si>
  <si>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</si>
  <si>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</si>
  <si>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</si>
  <si>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</si>
  <si>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</si>
  <si>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</si>
  <si>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</si>
  <si>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</si>
  <si>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</si>
  <si>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</si>
  <si>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</si>
  <si>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</si>
  <si>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</si>
  <si>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</si>
  <si>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</si>
  <si>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</si>
  <si>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</si>
  <si>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</si>
  <si>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</si>
  <si>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</si>
  <si>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</si>
  <si>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</si>
  <si>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</si>
  <si>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</si>
  <si>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</si>
  <si>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</si>
  <si>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</si>
  <si>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</si>
  <si>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</si>
  <si>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</si>
  <si>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</si>
  <si>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</si>
  <si>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</si>
  <si>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</si>
  <si>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</si>
  <si>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</si>
  <si>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</si>
  <si>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</si>
  <si>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</si>
  <si>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</si>
  <si>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</si>
  <si>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</si>
  <si>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</si>
  <si>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</si>
  <si>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</si>
  <si>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</si>
  <si>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</si>
  <si>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</si>
  <si>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</si>
  <si>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</si>
  <si>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</si>
  <si>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</si>
  <si>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</si>
  <si>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</si>
  <si>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</si>
  <si>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</si>
  <si>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</si>
  <si>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</si>
  <si>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</si>
  <si>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</si>
  <si>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</si>
  <si>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</si>
  <si>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</si>
  <si>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</si>
  <si>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</si>
  <si>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</si>
  <si>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</si>
  <si>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</si>
  <si>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</si>
  <si>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</si>
  <si>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</si>
  <si>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</si>
  <si>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</si>
  <si>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</si>
  <si>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</si>
  <si>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</si>
  <si>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</si>
  <si>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</si>
  <si>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</si>
  <si>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</si>
  <si>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</si>
  <si>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</si>
  <si>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</si>
  <si>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</si>
  <si>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</si>
  <si>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</si>
  <si>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</si>
  <si>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</si>
  <si>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</si>
  <si>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</si>
  <si>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</si>
  <si>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</si>
  <si>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</si>
  <si>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</si>
  <si>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</si>
  <si>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</si>
  <si>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</si>
  <si>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</si>
  <si>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</si>
  <si>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</si>
  <si>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</si>
  <si>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</si>
  <si>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</si>
  <si>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</si>
  <si>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</si>
  <si>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</si>
  <si>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</si>
  <si>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</si>
  <si>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</si>
  <si>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</si>
  <si>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</si>
  <si>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</si>
  <si>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</si>
  <si>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</si>
  <si>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</si>
  <si>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</si>
  <si>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</si>
  <si>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</si>
  <si>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</si>
  <si>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</si>
  <si>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</si>
  <si>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</si>
  <si>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</si>
  <si>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</si>
  <si>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</si>
  <si>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</si>
  <si>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</si>
  <si>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</si>
  <si>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</si>
  <si>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</si>
  <si>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</si>
  <si>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</si>
  <si>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</si>
  <si>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</si>
  <si>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</si>
  <si>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</si>
  <si>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</si>
  <si>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</si>
  <si>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</si>
  <si>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</si>
  <si>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</si>
  <si>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</si>
  <si>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</si>
  <si>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</si>
  <si>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</si>
  <si>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</si>
  <si>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</si>
  <si>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</si>
  <si>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</si>
  <si>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</si>
  <si>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</si>
  <si>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</si>
  <si>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</si>
  <si>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</si>
  <si>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</si>
  <si>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</si>
  <si>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</si>
  <si>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</si>
  <si>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</si>
  <si>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</si>
  <si>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</si>
  <si>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</si>
  <si>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</si>
  <si>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</si>
  <si>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</si>
  <si>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</si>
  <si>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</si>
  <si>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</si>
  <si>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</si>
  <si>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</si>
  <si>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</si>
  <si>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</si>
  <si>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</si>
  <si>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</si>
  <si>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</si>
  <si>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</si>
  <si>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</si>
  <si>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</si>
  <si>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</si>
  <si>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</si>
  <si>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</si>
  <si>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</si>
  <si>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</si>
  <si>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</si>
  <si>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</si>
  <si>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</si>
  <si>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</si>
  <si>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</si>
  <si>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</si>
  <si>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</si>
  <si>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</si>
  <si>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</si>
  <si>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</si>
  <si>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</si>
  <si>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</si>
  <si>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</si>
  <si>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</si>
  <si>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</si>
  <si>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</si>
  <si>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</si>
  <si>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</si>
  <si>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</si>
  <si>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</si>
  <si>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</si>
  <si>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</si>
  <si>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</si>
  <si>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</si>
  <si>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</si>
  <si>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</si>
  <si>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</si>
  <si>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</si>
  <si>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</si>
  <si>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</si>
  <si>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</si>
  <si>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</si>
  <si>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</si>
  <si>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</si>
  <si>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</si>
  <si>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</si>
  <si>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</si>
  <si>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</si>
  <si>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</si>
  <si>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</si>
  <si>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</si>
  <si>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</si>
  <si>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</si>
  <si>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</si>
  <si>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</si>
  <si>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</si>
  <si>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</si>
  <si>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</si>
  <si>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</si>
  <si>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</si>
  <si>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</si>
  <si>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</si>
  <si>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</si>
  <si>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</si>
  <si>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</si>
  <si>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</si>
  <si>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</si>
  <si>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</si>
  <si>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</si>
  <si>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</si>
  <si>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</si>
  <si>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</si>
  <si>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</si>
  <si>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</si>
  <si>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</si>
  <si>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</si>
  <si>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</si>
  <si>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</si>
  <si>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</si>
  <si>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</si>
  <si>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</si>
  <si>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</si>
  <si>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</si>
  <si>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</si>
  <si>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</si>
  <si>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</si>
  <si>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</si>
  <si>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</si>
  <si>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</si>
  <si>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</si>
  <si>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</si>
  <si>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</si>
  <si>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</si>
  <si>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</si>
  <si>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</si>
  <si>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</si>
  <si>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</si>
  <si>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</si>
  <si>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</si>
  <si>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</si>
  <si>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</si>
  <si>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</si>
  <si>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</si>
  <si>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</si>
  <si>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</si>
  <si>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</si>
  <si>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</si>
  <si>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</si>
  <si>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</si>
  <si>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</si>
  <si>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</si>
  <si>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</si>
  <si>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</si>
  <si>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</si>
  <si>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</si>
  <si>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</si>
  <si>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</si>
  <si>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</si>
  <si>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</si>
  <si>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</si>
  <si>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</si>
  <si>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</si>
  <si>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</si>
  <si>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</si>
  <si>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</si>
  <si>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</si>
  <si>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</si>
  <si>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</si>
  <si>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</si>
  <si>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</si>
  <si>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</si>
  <si>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</si>
  <si>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</si>
  <si>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</si>
  <si>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</si>
  <si>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</si>
  <si>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</si>
  <si>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</si>
  <si>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</si>
  <si>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</si>
  <si>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</si>
  <si>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</si>
  <si>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</si>
  <si>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</si>
  <si>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</si>
  <si>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</si>
  <si>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</si>
  <si>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</si>
  <si>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</si>
  <si>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</si>
  <si>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</si>
  <si>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</si>
  <si>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</si>
  <si>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</si>
  <si>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</si>
  <si>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</si>
  <si>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</si>
  <si>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</si>
  <si>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</si>
  <si>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</si>
  <si>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</si>
  <si>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</si>
  <si>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</si>
  <si>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</si>
  <si>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</si>
  <si>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</si>
  <si>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</si>
  <si>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</si>
  <si>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</si>
  <si>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</si>
  <si>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</si>
  <si>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</si>
  <si>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</si>
  <si>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</si>
  <si>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</si>
  <si>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</si>
  <si>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</si>
  <si>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</si>
  <si>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</si>
  <si>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</si>
  <si>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</si>
  <si>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</si>
  <si>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</si>
  <si>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</si>
  <si>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</si>
  <si>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</si>
  <si>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</si>
  <si>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</si>
  <si>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</si>
  <si>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</si>
  <si>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</si>
  <si>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</si>
  <si>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</si>
  <si>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</si>
  <si>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</si>
  <si>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</si>
  <si>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</si>
  <si>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</si>
  <si>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</si>
  <si>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</si>
  <si>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</si>
  <si>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</si>
  <si>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</si>
  <si>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</si>
  <si>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</si>
  <si>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</si>
  <si>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</si>
  <si>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</si>
  <si>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</si>
  <si>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</si>
  <si>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</si>
  <si>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</si>
  <si>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</si>
  <si>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</si>
  <si>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</si>
  <si>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</si>
  <si>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</si>
  <si>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</si>
  <si>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</si>
  <si>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</si>
  <si>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</si>
  <si>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</si>
  <si>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</si>
  <si>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</si>
  <si>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</si>
  <si>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</si>
  <si>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</si>
  <si>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</si>
  <si>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</si>
  <si>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</si>
  <si>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</si>
  <si>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</si>
  <si>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</si>
  <si>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</si>
  <si>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</si>
  <si>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</si>
  <si>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</si>
  <si>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</si>
  <si>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</si>
  <si>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</si>
  <si>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</si>
  <si>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</si>
  <si>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</si>
  <si>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</si>
  <si>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</si>
  <si>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</si>
  <si>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</si>
  <si>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</si>
  <si>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</si>
  <si>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</si>
  <si>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</si>
  <si>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</si>
  <si>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</si>
  <si>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</si>
  <si>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</si>
  <si>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</si>
  <si>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</si>
  <si>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</si>
  <si>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</si>
  <si>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</si>
  <si>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</si>
  <si>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</si>
  <si>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</si>
  <si>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</si>
  <si>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</si>
  <si>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</si>
  <si>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</si>
  <si>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</si>
  <si>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</si>
  <si>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</si>
  <si>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</si>
  <si>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</si>
  <si>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</si>
  <si>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</si>
  <si>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</si>
  <si>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</si>
  <si>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</si>
  <si>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</si>
  <si>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</si>
  <si>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</si>
  <si>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</si>
  <si>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</si>
  <si>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</si>
  <si>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</si>
  <si>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</si>
  <si>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</si>
  <si>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</si>
  <si>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</si>
  <si>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</si>
  <si>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</si>
  <si>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</si>
  <si>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</si>
  <si>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</si>
  <si>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</si>
  <si>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</si>
  <si>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</si>
  <si>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</si>
  <si>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</si>
  <si>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</si>
  <si>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</si>
  <si>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</si>
  <si>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</si>
  <si>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</si>
  <si>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</si>
  <si>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</si>
  <si>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</si>
  <si>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</si>
  <si>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</si>
  <si>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</si>
  <si>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</si>
  <si>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</si>
  <si>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</si>
  <si>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</si>
  <si>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</si>
  <si>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</si>
  <si>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</si>
  <si>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</si>
  <si>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</si>
  <si>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</si>
  <si>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</si>
  <si>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</si>
  <si>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</si>
  <si>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</si>
  <si>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</si>
  <si>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</si>
  <si>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</si>
  <si>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</si>
  <si>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</si>
  <si>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</si>
  <si>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</si>
  <si>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</si>
  <si>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</si>
  <si>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</si>
  <si>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</si>
  <si>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</si>
  <si>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</si>
  <si>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</si>
  <si>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</si>
  <si>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</si>
  <si>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</si>
  <si>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</si>
  <si>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</si>
  <si>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</si>
  <si>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</si>
  <si>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</si>
  <si>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</si>
  <si>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</si>
  <si>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</si>
  <si>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</si>
  <si>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</si>
  <si>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</si>
  <si>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</si>
  <si>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</si>
  <si>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</si>
  <si>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</si>
  <si>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</si>
  <si>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</si>
  <si>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</si>
  <si>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</si>
  <si>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</si>
  <si>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</si>
  <si>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</si>
  <si>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</si>
  <si>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</si>
  <si>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</si>
  <si>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</si>
  <si>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</si>
  <si>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</si>
  <si>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</si>
  <si>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</si>
  <si>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</si>
  <si>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</si>
  <si>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</si>
  <si>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</si>
  <si>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</si>
  <si>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</si>
  <si>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</si>
  <si>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</si>
  <si>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</si>
  <si>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</si>
  <si>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</si>
  <si>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</si>
  <si>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</si>
  <si>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</si>
  <si>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</si>
  <si>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</si>
  <si>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</si>
  <si>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</si>
  <si>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</si>
  <si>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</si>
  <si>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</si>
  <si>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</si>
  <si>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</si>
  <si>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</si>
  <si>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</si>
  <si>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</si>
  <si>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</si>
  <si>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</si>
  <si>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</si>
  <si>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</si>
  <si>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</si>
  <si>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</si>
  <si>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</si>
  <si>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</si>
  <si>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</si>
  <si>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</si>
  <si>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</si>
  <si>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</si>
  <si>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</si>
  <si>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</si>
  <si>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</si>
  <si>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</si>
  <si>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</si>
  <si>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</si>
  <si>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</si>
  <si>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</si>
  <si>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</si>
  <si>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</si>
  <si>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</si>
  <si>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</si>
  <si>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</si>
  <si>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</si>
  <si>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</si>
  <si>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</si>
  <si>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</si>
  <si>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</si>
  <si>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</si>
  <si>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</si>
  <si>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</si>
  <si>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</si>
  <si>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</si>
  <si>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</si>
  <si>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</si>
  <si>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</si>
  <si>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</si>
  <si>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</si>
  <si>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</si>
  <si>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</si>
  <si>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</si>
  <si>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</si>
  <si>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</si>
  <si>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</si>
  <si>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</si>
  <si>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</si>
  <si>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</si>
  <si>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</si>
  <si>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</si>
  <si>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</si>
  <si>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</si>
  <si>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</si>
  <si>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</si>
  <si>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</si>
  <si>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</si>
  <si>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</si>
  <si>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</si>
  <si>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</si>
  <si>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</si>
  <si>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</si>
  <si>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</si>
  <si>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</si>
  <si>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</si>
  <si>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</si>
  <si>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</si>
  <si>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</si>
  <si>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</si>
  <si>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</si>
  <si>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</si>
  <si>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</si>
  <si>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</si>
  <si>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</si>
  <si>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</si>
  <si>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</si>
  <si>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</si>
  <si>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</si>
  <si>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</si>
  <si>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</si>
  <si>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</si>
  <si>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</si>
  <si>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</si>
  <si>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</si>
  <si>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</si>
  <si>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</si>
  <si>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</si>
  <si>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</si>
  <si>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</si>
  <si>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</si>
  <si>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</si>
  <si>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</si>
  <si>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</si>
  <si>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</si>
  <si>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</si>
  <si>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</si>
  <si>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</si>
  <si>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</si>
  <si>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</si>
  <si>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</si>
  <si>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</si>
  <si>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</si>
  <si>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</si>
  <si>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</si>
  <si>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</si>
  <si>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</si>
  <si>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</si>
  <si>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</si>
  <si>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</si>
  <si>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</si>
  <si>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</si>
  <si>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</si>
  <si>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</si>
  <si>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</si>
  <si>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</si>
  <si>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</si>
  <si>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</si>
  <si>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</si>
  <si>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</si>
  <si>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</si>
  <si>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</si>
  <si>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</si>
  <si>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</si>
  <si>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</si>
  <si>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</si>
  <si>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</si>
  <si>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</si>
  <si>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</si>
  <si>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</si>
  <si>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</si>
  <si>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</si>
  <si>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</si>
  <si>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</si>
  <si>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</si>
  <si>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</si>
  <si>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</si>
  <si>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</si>
  <si>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</si>
  <si>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</si>
  <si>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</si>
  <si>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</si>
  <si>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</si>
  <si>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</si>
  <si>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</si>
  <si>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</si>
  <si>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</si>
  <si>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</si>
  <si>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</si>
  <si>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</si>
  <si>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</si>
  <si>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</si>
  <si>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</si>
  <si>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</si>
  <si>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</si>
  <si>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</si>
  <si>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</si>
  <si>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</si>
  <si>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</si>
  <si>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</si>
  <si>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</si>
  <si>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</si>
  <si>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</si>
  <si>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</si>
  <si>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</si>
  <si>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</si>
  <si>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</si>
  <si>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</si>
  <si>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</si>
  <si>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</si>
  <si>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</si>
  <si>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</si>
  <si>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</si>
  <si>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</si>
  <si>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</si>
  <si>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</si>
  <si>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</si>
  <si>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</si>
  <si>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</si>
  <si>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</si>
  <si>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</si>
  <si>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</si>
  <si>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</si>
  <si>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</si>
  <si>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</si>
  <si>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</si>
  <si>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</si>
  <si>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</si>
  <si>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</si>
  <si>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</si>
  <si>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</si>
  <si>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</si>
  <si>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</si>
  <si>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</si>
  <si>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</si>
  <si>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</si>
  <si>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</si>
  <si>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</si>
  <si>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</si>
  <si>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</si>
  <si>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</si>
  <si>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</si>
  <si>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</si>
  <si>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</si>
  <si>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</si>
  <si>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</si>
  <si>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</si>
  <si>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</si>
  <si>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</si>
  <si>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</si>
  <si>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</si>
  <si>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</si>
  <si>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</si>
  <si>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</si>
  <si>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</si>
  <si>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</si>
  <si>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</si>
  <si>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</si>
  <si>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</si>
  <si>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</si>
  <si>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</si>
  <si>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</si>
  <si>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</si>
  <si>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</si>
  <si>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</si>
  <si>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</si>
  <si>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</si>
  <si>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</si>
  <si>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</si>
  <si>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</si>
  <si>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</si>
  <si>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</si>
  <si>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</si>
  <si>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</si>
  <si>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</si>
  <si>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</si>
  <si>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</si>
  <si>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</si>
  <si>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</si>
  <si>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</si>
  <si>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</si>
  <si>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</si>
  <si>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</si>
  <si>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</si>
  <si>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</si>
  <si>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</si>
  <si>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</si>
  <si>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</si>
  <si>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</si>
  <si>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</si>
  <si>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</si>
  <si>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</si>
  <si>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</si>
  <si>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</si>
  <si>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</si>
  <si>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</si>
  <si>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</si>
  <si>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</si>
  <si>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</si>
  <si>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</si>
  <si>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</si>
  <si>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</si>
  <si>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</si>
  <si>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</si>
  <si>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</si>
  <si>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</si>
  <si>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</si>
  <si>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</si>
  <si>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</si>
  <si>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</si>
  <si>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</si>
  <si>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</si>
  <si>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</si>
  <si>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</si>
  <si>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</si>
  <si>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</si>
  <si>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</si>
  <si>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</si>
  <si>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</si>
  <si>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</si>
  <si>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</si>
  <si>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</si>
  <si>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</si>
  <si>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</si>
  <si>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</si>
  <si>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</si>
  <si>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</si>
  <si>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</si>
  <si>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</si>
  <si>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</si>
  <si>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</si>
  <si>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</si>
  <si>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</si>
  <si>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</si>
  <si>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</si>
  <si>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</si>
  <si>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</si>
  <si>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</si>
  <si>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</si>
  <si>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</si>
  <si>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</si>
  <si>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</si>
  <si>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</si>
  <si>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</si>
  <si>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</si>
  <si>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</si>
  <si>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</si>
  <si>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</si>
  <si>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</si>
  <si>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</si>
  <si>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</si>
  <si>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</si>
  <si>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</si>
  <si>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</si>
  <si>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</si>
  <si>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</si>
  <si>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</si>
  <si>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</si>
  <si>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</si>
  <si>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</si>
  <si>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</si>
  <si>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</si>
  <si>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</si>
  <si>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</si>
  <si>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</si>
  <si>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</si>
  <si>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</si>
  <si>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</si>
  <si>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</si>
  <si>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</si>
  <si>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</si>
  <si>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</si>
  <si>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</si>
  <si>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</si>
  <si>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</si>
  <si>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</si>
  <si>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</si>
  <si>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</si>
  <si>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</si>
  <si>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</si>
  <si>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</si>
  <si>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</si>
  <si>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</si>
  <si>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</si>
  <si>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</si>
  <si>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</si>
  <si>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</si>
  <si>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</si>
  <si>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</si>
  <si>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</si>
  <si>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</si>
  <si>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</si>
  <si>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</si>
  <si>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</si>
  <si>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</si>
  <si>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</si>
  <si>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</si>
  <si>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</si>
  <si>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</si>
  <si>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</si>
  <si>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</si>
  <si>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</si>
  <si>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</si>
  <si>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</si>
  <si>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</si>
  <si>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</si>
  <si>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</si>
  <si>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</si>
  <si>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</si>
  <si>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</si>
  <si>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</si>
  <si>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</si>
  <si>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</si>
  <si>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</si>
  <si>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</si>
  <si>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</si>
  <si>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</si>
  <si>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</si>
  <si>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</si>
  <si>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</si>
  <si>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</si>
  <si>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</si>
  <si>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</si>
  <si>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</si>
  <si>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</si>
  <si>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</si>
  <si>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</si>
  <si>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</si>
  <si>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</si>
  <si>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</si>
  <si>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</si>
  <si>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</si>
  <si>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</si>
  <si>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</si>
  <si>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</si>
  <si>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</si>
  <si>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</si>
  <si>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</si>
  <si>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</si>
  <si>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</si>
  <si>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</si>
  <si>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</si>
  <si>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</si>
  <si>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</si>
  <si>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</si>
  <si>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</si>
  <si>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</si>
  <si>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</si>
  <si>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</si>
  <si>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</si>
  <si>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</si>
  <si>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</si>
  <si>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</si>
  <si>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</si>
  <si>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</si>
  <si>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</si>
  <si>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</si>
  <si>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</si>
  <si>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</si>
  <si>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</si>
  <si>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</si>
  <si>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</si>
  <si>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</si>
  <si>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</si>
  <si>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</si>
  <si>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</si>
  <si>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</si>
  <si>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</si>
  <si>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</si>
  <si>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</si>
  <si>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</si>
  <si>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</si>
  <si>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</si>
  <si>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</si>
  <si>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</si>
  <si>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</si>
  <si>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</si>
  <si>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</si>
  <si>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</si>
  <si>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</si>
  <si>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</si>
  <si>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</si>
  <si>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</si>
  <si>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</si>
  <si>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</si>
  <si>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</si>
  <si>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</si>
  <si>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</si>
  <si>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</si>
  <si>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</si>
  <si>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</si>
  <si>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</si>
  <si>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</si>
  <si>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</si>
  <si>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</si>
  <si>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</si>
  <si>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</si>
  <si>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</si>
  <si>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</si>
  <si>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</si>
  <si>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</si>
  <si>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</si>
  <si>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</si>
  <si>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</si>
  <si>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</si>
  <si>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</si>
  <si>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</si>
  <si>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</si>
  <si>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</si>
  <si>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</si>
  <si>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</si>
  <si>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</si>
  <si>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</si>
  <si>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</si>
  <si>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</si>
  <si>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</si>
  <si>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</si>
  <si>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</si>
  <si>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</si>
  <si>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</si>
  <si>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</si>
  <si>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</si>
  <si>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</si>
  <si>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</si>
  <si>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</si>
  <si>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</si>
  <si>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</si>
  <si>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</si>
  <si>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</si>
  <si>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</si>
  <si>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</si>
  <si>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</si>
  <si>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</si>
  <si>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</si>
  <si>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</si>
  <si>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</si>
  <si>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</si>
  <si>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</si>
  <si>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</si>
  <si>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</si>
  <si>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</si>
  <si>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</si>
  <si>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</si>
  <si>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</si>
  <si>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</si>
  <si>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</si>
  <si>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</si>
  <si>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</si>
  <si>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</si>
  <si>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</si>
  <si>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</si>
  <si>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</si>
  <si>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</si>
  <si>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</si>
  <si>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</si>
  <si>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</si>
  <si>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</si>
  <si>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</si>
  <si>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</si>
  <si>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</si>
  <si>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</si>
  <si>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</si>
  <si>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</si>
  <si>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</si>
  <si>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</si>
  <si>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</si>
  <si>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</si>
  <si>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</si>
  <si>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</si>
  <si>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</si>
  <si>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</si>
  <si>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</si>
  <si>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</si>
  <si>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</si>
  <si>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</si>
  <si>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</si>
  <si>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</si>
  <si>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</si>
  <si>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</si>
  <si>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</si>
  <si>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</si>
  <si>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</si>
  <si>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</si>
  <si>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</si>
  <si>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</si>
  <si>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</si>
  <si>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</si>
  <si>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</si>
  <si>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</si>
  <si>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</si>
  <si>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</si>
  <si>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</si>
  <si>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</si>
  <si>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</si>
  <si>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</si>
  <si>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</si>
  <si>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</si>
  <si>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</si>
  <si>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</si>
  <si>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</si>
  <si>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</si>
  <si>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</si>
  <si>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</si>
  <si>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</si>
  <si>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</si>
  <si>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</si>
  <si>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</si>
  <si>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</si>
  <si>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</si>
  <si>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</si>
  <si>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</si>
  <si>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</si>
  <si>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</si>
  <si>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</si>
  <si>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</si>
  <si>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</si>
  <si>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</si>
  <si>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</si>
  <si>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</si>
  <si>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</si>
  <si>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</si>
  <si>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</si>
  <si>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</si>
  <si>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</si>
  <si>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</si>
  <si>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</si>
  <si>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</si>
  <si>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</si>
  <si>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</si>
  <si>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</si>
  <si>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</si>
  <si>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</si>
  <si>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</si>
  <si>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</si>
  <si>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</si>
  <si>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</si>
  <si>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</si>
  <si>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</si>
  <si>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</si>
  <si>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</si>
  <si>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</si>
  <si>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</si>
  <si>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</si>
  <si>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</si>
  <si>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</si>
  <si>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</si>
  <si>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</si>
  <si>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</si>
  <si>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</si>
  <si>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</si>
  <si>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</si>
  <si>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</si>
  <si>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</si>
  <si>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</si>
  <si>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</si>
  <si>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</si>
  <si>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</si>
  <si>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</si>
  <si>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</si>
  <si>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</si>
  <si>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</si>
  <si>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</si>
  <si>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</si>
  <si>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</si>
  <si>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</si>
  <si>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</si>
  <si>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</si>
  <si>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</si>
  <si>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</si>
  <si>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</si>
  <si>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</si>
  <si>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</si>
  <si>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</si>
  <si>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</si>
  <si>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</si>
  <si>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</si>
  <si>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</si>
  <si>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</si>
  <si>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</si>
  <si>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</si>
  <si>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</si>
  <si>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</si>
  <si>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</si>
  <si>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</si>
  <si>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</si>
  <si>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</si>
  <si>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</si>
  <si>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</si>
  <si>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</si>
  <si>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</si>
  <si>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</si>
  <si>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</si>
  <si>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</si>
  <si>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</si>
  <si>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</si>
  <si>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</si>
  <si>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</si>
  <si>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</si>
  <si>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</si>
  <si>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</si>
  <si>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</si>
  <si>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</si>
  <si>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</si>
  <si>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</si>
  <si>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</si>
  <si>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</si>
  <si>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</si>
  <si>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</si>
  <si>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</si>
  <si>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</si>
  <si>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</si>
  <si>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</si>
  <si>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</si>
  <si>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</si>
  <si>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</si>
  <si>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</si>
  <si>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</si>
  <si>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</si>
  <si>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</si>
  <si>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</si>
  <si>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</si>
  <si>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</si>
  <si>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</si>
  <si>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</si>
  <si>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</si>
  <si>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</si>
  <si>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</si>
  <si>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</si>
  <si>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</si>
  <si>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</si>
  <si>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</si>
  <si>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</si>
  <si>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</si>
  <si>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</si>
  <si>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</si>
  <si>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</si>
  <si>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</si>
  <si>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</si>
  <si>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</si>
  <si>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</si>
  <si>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</si>
  <si>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</si>
  <si>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</si>
  <si>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</si>
  <si>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</si>
  <si>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</si>
  <si>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</si>
  <si>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</si>
  <si>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</si>
  <si>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</si>
  <si>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</si>
  <si>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</si>
  <si>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</si>
  <si>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</si>
  <si>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</si>
  <si>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</si>
  <si>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</si>
  <si>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</si>
  <si>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</si>
  <si>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</si>
  <si>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</si>
  <si>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</si>
  <si>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</si>
  <si>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</si>
  <si>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</si>
  <si>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</si>
  <si>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</si>
  <si>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</si>
  <si>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</si>
  <si>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</si>
  <si>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</si>
  <si>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</si>
  <si>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</si>
  <si>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</si>
  <si>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</si>
  <si>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</si>
  <si>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</si>
  <si>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</si>
  <si>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</si>
  <si>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</si>
  <si>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</si>
  <si>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</si>
  <si>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</si>
  <si>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</si>
  <si>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</si>
  <si>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</si>
  <si>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</si>
  <si>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</si>
  <si>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</si>
  <si>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</si>
  <si>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</si>
  <si>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</si>
  <si>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</si>
  <si>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</si>
  <si>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</si>
  <si>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</si>
  <si>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</si>
  <si>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</si>
  <si>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</si>
  <si>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</si>
  <si>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</si>
  <si>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</si>
  <si>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</si>
  <si>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</si>
  <si>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</si>
  <si>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</si>
  <si>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</si>
  <si>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</si>
  <si>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</si>
  <si>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</si>
  <si>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</si>
  <si>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</si>
  <si>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</si>
  <si>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</si>
  <si>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</si>
  <si>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</si>
  <si>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</si>
  <si>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</si>
  <si>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</si>
  <si>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</si>
  <si>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</si>
  <si>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</si>
  <si>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</si>
  <si>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</si>
  <si>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</si>
  <si>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</si>
  <si>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</si>
  <si>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</si>
  <si>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</si>
  <si>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</si>
  <si>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</si>
  <si>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</si>
  <si>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</si>
  <si>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</si>
  <si>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</si>
  <si>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</si>
  <si>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</si>
  <si>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</si>
  <si>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</si>
  <si>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</si>
  <si>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</si>
  <si>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</si>
  <si>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</si>
  <si>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</si>
  <si>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</si>
  <si>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</si>
  <si>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</si>
  <si>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</si>
  <si>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</si>
  <si>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</si>
  <si>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</si>
  <si>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</si>
  <si>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</si>
  <si>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</si>
  <si>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</si>
  <si>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</si>
  <si>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</si>
  <si>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</si>
  <si>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</si>
  <si>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</si>
  <si>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</si>
  <si>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</si>
  <si>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</si>
  <si>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</si>
  <si>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</si>
  <si>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</si>
  <si>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</si>
  <si>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</si>
  <si>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</si>
  <si>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</si>
  <si>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</si>
  <si>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</si>
  <si>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</si>
  <si>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</si>
  <si>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</si>
  <si>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</si>
  <si>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</si>
  <si>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</si>
  <si>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</si>
  <si>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</si>
  <si>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</si>
  <si>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</si>
  <si>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</si>
  <si>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</si>
  <si>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</si>
  <si>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</si>
  <si>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</si>
  <si>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</si>
  <si>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</si>
  <si>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</si>
  <si>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</si>
  <si>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</si>
  <si>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</si>
  <si>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</si>
  <si>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</si>
  <si>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</si>
  <si>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</si>
  <si>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</si>
  <si>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</si>
  <si>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</si>
  <si>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</si>
  <si>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</si>
  <si>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</si>
  <si>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</si>
  <si>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</si>
  <si>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</si>
  <si>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</si>
  <si>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</si>
  <si>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</si>
  <si>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</si>
  <si>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</si>
  <si>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</si>
  <si>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</si>
  <si>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</si>
  <si>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</si>
  <si>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</si>
  <si>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</si>
  <si>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</si>
  <si>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</si>
  <si>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</si>
  <si>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</si>
  <si>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</si>
  <si>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</si>
  <si>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</si>
  <si>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</si>
  <si>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</si>
  <si>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</si>
  <si>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</si>
  <si>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</si>
  <si>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</si>
  <si>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</si>
  <si>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</si>
  <si>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</si>
  <si>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</si>
  <si>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</si>
  <si>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</si>
  <si>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</si>
  <si>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</si>
  <si>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</si>
  <si>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</si>
  <si>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</si>
  <si>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</si>
  <si>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</si>
  <si>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</si>
  <si>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</si>
  <si>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</si>
  <si>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</si>
  <si>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</si>
  <si>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</si>
  <si>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</si>
  <si>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</si>
  <si>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</si>
  <si>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</si>
  <si>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</si>
  <si>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</si>
  <si>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</si>
  <si>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</si>
  <si>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</si>
  <si>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</si>
  <si>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</si>
  <si>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</si>
  <si>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</si>
  <si>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</si>
  <si>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</si>
  <si>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</si>
  <si>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</si>
  <si>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</si>
  <si>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</si>
  <si>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</si>
  <si>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</si>
  <si>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</si>
  <si>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</si>
  <si>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</si>
  <si>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</si>
  <si>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</si>
  <si>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</si>
  <si>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</si>
  <si>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</si>
  <si>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</si>
  <si>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</si>
  <si>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</si>
  <si>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</si>
  <si>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</si>
  <si>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</si>
  <si>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</si>
  <si>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</si>
  <si>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</si>
  <si>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</si>
  <si>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</si>
  <si>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</si>
  <si>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</si>
  <si>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</si>
  <si>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</si>
  <si>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</si>
  <si>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</si>
  <si>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</si>
  <si>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</si>
  <si>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</si>
  <si>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</si>
  <si>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</si>
  <si>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</si>
  <si>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</si>
  <si>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</si>
  <si>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</si>
  <si>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</si>
  <si>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</si>
  <si>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</si>
  <si>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</si>
  <si>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</si>
  <si>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</si>
  <si>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</si>
  <si>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</si>
  <si>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</si>
  <si>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</si>
  <si>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</si>
  <si>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</si>
  <si>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</si>
  <si>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</si>
  <si>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</si>
  <si>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</si>
  <si>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</si>
  <si>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</si>
  <si>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</si>
  <si>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</si>
  <si>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</si>
  <si>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</si>
  <si>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</si>
  <si>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</si>
  <si>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</si>
  <si>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</si>
  <si>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</si>
  <si>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</si>
  <si>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</si>
  <si>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</si>
  <si>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</si>
  <si>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</si>
  <si>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</si>
  <si>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</si>
  <si>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</si>
  <si>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</si>
  <si>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</si>
  <si>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</si>
  <si>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</si>
  <si>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</si>
  <si>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</si>
  <si>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</si>
  <si>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</si>
  <si>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</si>
  <si>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</si>
  <si>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</si>
  <si>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</si>
  <si>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</si>
  <si>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</si>
  <si>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</si>
  <si>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</si>
  <si>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</si>
  <si>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</si>
  <si>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</si>
  <si>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</si>
  <si>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</si>
  <si>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</si>
  <si>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</si>
  <si>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</si>
  <si>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</si>
  <si>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</si>
  <si>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</si>
  <si>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</si>
  <si>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</si>
  <si>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</si>
  <si>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</si>
  <si>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</si>
  <si>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</si>
  <si>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</si>
  <si>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</si>
  <si>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</si>
  <si>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</si>
  <si>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</si>
  <si>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</si>
  <si>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</si>
  <si>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</si>
  <si>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</si>
  <si>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</si>
  <si>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</si>
  <si>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</si>
  <si>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</si>
  <si>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</si>
  <si>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</si>
  <si>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</si>
  <si>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</si>
  <si>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</si>
  <si>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</si>
  <si>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</si>
  <si>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</si>
  <si>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</si>
  <si>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</si>
  <si>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</si>
  <si>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</si>
  <si>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</si>
  <si>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</si>
  <si>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</si>
  <si>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</si>
  <si>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</si>
  <si>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</si>
  <si>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</si>
  <si>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</si>
  <si>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</si>
  <si>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</si>
  <si>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</si>
  <si>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</si>
  <si>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</si>
  <si>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</si>
  <si>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</si>
  <si>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</si>
  <si>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</si>
  <si>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</si>
  <si>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</si>
  <si>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</si>
  <si>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</si>
  <si>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</si>
  <si>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</si>
  <si>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</si>
  <si>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</si>
  <si>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</si>
  <si>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</si>
  <si>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</si>
  <si>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</si>
  <si>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</si>
  <si>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</si>
  <si>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</si>
  <si>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</si>
  <si>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</si>
  <si>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</si>
  <si>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</si>
  <si>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</si>
  <si>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</si>
  <si>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</si>
  <si>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</si>
  <si>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</si>
  <si>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</si>
  <si>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</si>
  <si>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</si>
  <si>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</si>
  <si>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</si>
  <si>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</si>
  <si>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</si>
  <si>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</si>
  <si>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</si>
  <si>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</si>
  <si>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</si>
  <si>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</si>
  <si>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</si>
  <si>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</si>
  <si>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</si>
  <si>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</si>
  <si>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</si>
  <si>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</si>
  <si>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</si>
  <si>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</si>
  <si>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</si>
  <si>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</si>
  <si>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</si>
  <si>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</si>
  <si>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</si>
  <si>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</si>
  <si>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</si>
  <si>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</si>
  <si>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</si>
  <si>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</si>
  <si>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</si>
  <si>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</si>
  <si>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</si>
  <si>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</si>
  <si>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</si>
  <si>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</si>
  <si>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</si>
  <si>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</si>
  <si>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</si>
  <si>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</si>
  <si>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</si>
  <si>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</si>
  <si>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</si>
  <si>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</si>
  <si>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</si>
  <si>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</si>
  <si>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</si>
  <si>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</si>
  <si>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</si>
  <si>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</si>
  <si>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</si>
  <si>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</si>
  <si>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</si>
  <si>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</si>
  <si>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</si>
  <si>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</si>
  <si>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</si>
  <si>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</si>
  <si>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</si>
  <si>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</si>
  <si>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</si>
  <si>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</si>
  <si>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</si>
  <si>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</si>
  <si>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</si>
  <si>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</si>
  <si>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</si>
  <si>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</si>
  <si>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</si>
  <si>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</si>
  <si>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</si>
  <si>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</si>
  <si>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</si>
  <si>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</si>
  <si>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</si>
  <si>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</si>
  <si>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</si>
  <si>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</si>
  <si>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</si>
  <si>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</si>
  <si>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</si>
  <si>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</si>
  <si>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</si>
  <si>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</si>
  <si>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</si>
  <si>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</si>
  <si>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</si>
  <si>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</si>
  <si>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</si>
  <si>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</si>
  <si>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</si>
  <si>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</si>
  <si>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</si>
  <si>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</si>
  <si>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</si>
  <si>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</si>
  <si>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</si>
  <si>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</si>
  <si>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</si>
  <si>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</si>
  <si>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</si>
  <si>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</si>
  <si>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</si>
  <si>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</si>
  <si>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</si>
  <si>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</si>
  <si>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</si>
  <si>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</si>
  <si>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</si>
  <si>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</si>
  <si>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</si>
  <si>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</si>
  <si>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</si>
  <si>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</si>
  <si>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</si>
  <si>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</si>
  <si>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</si>
  <si>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</si>
  <si>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</si>
  <si>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</si>
  <si>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</si>
  <si>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</si>
  <si>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</si>
  <si>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</si>
  <si>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</si>
  <si>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</si>
  <si>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</si>
  <si>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</si>
  <si>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</si>
  <si>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</si>
  <si>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</si>
  <si>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</si>
  <si>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</si>
  <si>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</si>
  <si>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</si>
  <si>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</si>
  <si>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</si>
  <si>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</si>
  <si>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</si>
  <si>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</si>
  <si>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</si>
  <si>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</si>
  <si>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</si>
  <si>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</si>
  <si>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</si>
  <si>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</si>
  <si>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</si>
  <si>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</si>
  <si>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</si>
  <si>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</si>
  <si>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</si>
  <si>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</si>
  <si>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</si>
  <si>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</si>
  <si>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</si>
  <si>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</si>
  <si>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</si>
  <si>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</si>
  <si>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</si>
  <si>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</si>
  <si>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</si>
  <si>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</si>
  <si>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</si>
  <si>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</si>
  <si>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</si>
  <si>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</si>
  <si>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</si>
  <si>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</si>
  <si>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</si>
  <si>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</si>
  <si>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</si>
  <si>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</si>
  <si>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</si>
  <si>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</si>
  <si>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</si>
  <si>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</si>
  <si>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</si>
  <si>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</si>
  <si>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</si>
  <si>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</si>
  <si>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</si>
  <si>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</si>
  <si>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</si>
  <si>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</si>
  <si>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</si>
  <si>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</si>
  <si>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</si>
  <si>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</si>
  <si>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</si>
  <si>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</si>
  <si>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</si>
  <si>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</si>
  <si>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</si>
  <si>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</si>
  <si>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</si>
  <si>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</si>
  <si>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</si>
  <si>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</si>
  <si>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</si>
  <si>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</si>
  <si>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</si>
  <si>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</si>
  <si>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</si>
  <si>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</si>
  <si>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</si>
  <si>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</si>
  <si>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</si>
  <si>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</si>
  <si>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</si>
  <si>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</si>
  <si>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</si>
  <si>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</si>
  <si>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</si>
  <si>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</si>
  <si>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</si>
  <si>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</si>
  <si>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</si>
  <si>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</si>
  <si>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</si>
  <si>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</si>
  <si>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</si>
  <si>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</si>
  <si>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</si>
  <si>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</si>
  <si>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</si>
  <si>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</si>
  <si>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</si>
  <si>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</si>
  <si>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</si>
  <si>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</si>
  <si>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</si>
  <si>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</si>
  <si>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</si>
  <si>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</si>
  <si>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</si>
  <si>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</si>
  <si>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</si>
  <si>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</si>
  <si>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</si>
  <si>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</si>
  <si>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</si>
  <si>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</si>
  <si>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</si>
  <si>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</si>
  <si>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</si>
  <si>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</si>
  <si>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</si>
  <si>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</si>
  <si>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</si>
  <si>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</si>
  <si>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</si>
  <si>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</si>
  <si>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</si>
  <si>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</si>
  <si>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</si>
  <si>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</si>
  <si>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</si>
  <si>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</si>
  <si>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</si>
  <si>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</si>
  <si>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</si>
  <si>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</si>
  <si>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</si>
  <si>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</si>
  <si>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</si>
  <si>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</si>
  <si>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</si>
  <si>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</si>
  <si>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</si>
  <si>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</si>
  <si>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</si>
  <si>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</si>
  <si>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</si>
  <si>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</si>
  <si>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</si>
  <si>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</si>
  <si>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</si>
  <si>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</si>
  <si>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</si>
  <si>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</si>
  <si>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</si>
  <si>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</si>
  <si>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</si>
  <si>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</si>
  <si>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</si>
  <si>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</si>
  <si>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</si>
  <si>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</si>
  <si>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</si>
  <si>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</si>
  <si>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</si>
  <si>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</si>
  <si>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</si>
  <si>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</si>
  <si>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</si>
  <si>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</si>
  <si>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</si>
  <si>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</si>
  <si>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</si>
  <si>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</si>
  <si>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</si>
  <si>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</si>
  <si>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</si>
  <si>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</si>
  <si>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</si>
  <si>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</si>
  <si>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</si>
  <si>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</si>
  <si>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</si>
  <si>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</si>
  <si>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</si>
  <si>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</si>
  <si>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</si>
  <si>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</si>
  <si>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</si>
  <si>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</si>
  <si>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</si>
  <si>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</si>
  <si>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</si>
  <si>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</si>
  <si>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</si>
  <si>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</si>
  <si>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</si>
  <si>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</si>
  <si>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</si>
  <si>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</si>
  <si>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</si>
  <si>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</si>
  <si>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</si>
  <si>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</si>
  <si>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</si>
  <si>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</si>
  <si>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</si>
  <si>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</si>
  <si>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</si>
  <si>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</si>
  <si>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</si>
  <si>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</si>
  <si>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</si>
  <si>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</si>
  <si>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</si>
  <si>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</si>
  <si>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</si>
  <si>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</si>
  <si>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</si>
  <si>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</si>
  <si>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</si>
  <si>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</si>
  <si>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</si>
  <si>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</si>
  <si>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</si>
  <si>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</si>
  <si>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</si>
  <si>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</si>
  <si>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</si>
  <si>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</si>
  <si>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</si>
  <si>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</si>
  <si>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</si>
  <si>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</si>
  <si>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</si>
  <si>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</si>
  <si>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</si>
  <si>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</si>
  <si>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</si>
  <si>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</si>
  <si>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</si>
  <si>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</si>
  <si>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</si>
  <si>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</si>
  <si>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</si>
  <si>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</si>
  <si>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</si>
  <si>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</si>
  <si>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</si>
  <si>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</si>
  <si>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</si>
  <si>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</si>
  <si>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</si>
  <si>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</si>
  <si>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</si>
  <si>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</si>
  <si>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</si>
  <si>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</si>
  <si>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</si>
  <si>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</si>
  <si>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</si>
  <si>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</si>
  <si>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</si>
  <si>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</si>
  <si>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</si>
  <si>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</si>
  <si>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</si>
  <si>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</si>
  <si>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</si>
  <si>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</si>
  <si>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</si>
  <si>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</si>
  <si>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</si>
  <si>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</si>
  <si>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</si>
  <si>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</si>
  <si>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</si>
  <si>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</si>
  <si>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</si>
  <si>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</si>
  <si>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</si>
  <si>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</si>
  <si>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</si>
  <si>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</si>
  <si>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</si>
  <si>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</si>
  <si>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</si>
  <si>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</si>
  <si>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</si>
  <si>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</si>
  <si>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</si>
  <si>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</si>
  <si>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</si>
  <si>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</si>
  <si>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</si>
  <si>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</si>
  <si>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</si>
  <si>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</si>
  <si>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</si>
  <si>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</si>
  <si>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</si>
  <si>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</si>
  <si>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</si>
  <si>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</si>
  <si>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</si>
  <si>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</si>
  <si>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</si>
  <si>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</si>
  <si>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</si>
  <si>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</si>
  <si>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</si>
  <si>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</si>
  <si>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</si>
  <si>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</si>
  <si>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</si>
  <si>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</si>
  <si>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</si>
  <si>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</si>
  <si>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</si>
  <si>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</si>
  <si>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</si>
  <si>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</si>
  <si>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</si>
  <si>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</si>
  <si>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</si>
  <si>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</si>
  <si>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</si>
  <si>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</si>
  <si>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</si>
  <si>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</si>
  <si>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</si>
  <si>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</si>
  <si>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</si>
  <si>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</si>
  <si>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</si>
  <si>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</si>
  <si>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</si>
  <si>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</si>
  <si>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</si>
  <si>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</si>
  <si>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</si>
  <si>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</si>
  <si>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</si>
  <si>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</si>
  <si>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</si>
  <si>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</si>
  <si>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</si>
  <si>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</si>
  <si>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</si>
  <si>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</si>
  <si>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</si>
  <si>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</si>
  <si>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</si>
  <si>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</si>
  <si>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</si>
  <si>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</si>
  <si>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</si>
  <si>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</si>
  <si>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</si>
  <si>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</si>
  <si>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</si>
  <si>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</si>
  <si>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</si>
  <si>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</si>
  <si>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</si>
  <si>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</si>
  <si>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</si>
  <si>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</si>
  <si>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</si>
  <si>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</si>
  <si>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</si>
  <si>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</si>
  <si>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</si>
  <si>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</si>
  <si>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</si>
  <si>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</si>
  <si>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</si>
  <si>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</si>
  <si>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</si>
  <si>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</si>
  <si>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</si>
  <si>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</si>
  <si>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</si>
  <si>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</si>
  <si>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</si>
  <si>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</si>
  <si>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</si>
  <si>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</si>
  <si>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</si>
  <si>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</si>
  <si>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</si>
  <si>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</si>
  <si>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</si>
  <si>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</si>
  <si>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</si>
  <si>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</si>
  <si>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</si>
  <si>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</si>
  <si>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</si>
  <si>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</si>
  <si>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</si>
  <si>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</si>
  <si>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</si>
  <si>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</si>
  <si>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</si>
  <si>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</si>
  <si>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</si>
  <si>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</si>
  <si>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</si>
  <si>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</si>
  <si>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</si>
  <si>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</si>
  <si>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</si>
  <si>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</si>
  <si>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</si>
  <si>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</si>
  <si>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</si>
  <si>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</si>
  <si>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</si>
  <si>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</si>
  <si>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</si>
  <si>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</si>
  <si>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</si>
  <si>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</si>
  <si>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</si>
  <si>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</si>
  <si>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</si>
  <si>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</si>
  <si>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</si>
  <si>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</si>
  <si>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</si>
  <si>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</si>
  <si>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</si>
  <si>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</si>
  <si>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</si>
  <si>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</si>
  <si>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</si>
  <si>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</si>
  <si>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</si>
  <si>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</si>
  <si>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</si>
  <si>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</si>
  <si>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</si>
  <si>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</si>
  <si>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</si>
  <si>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</si>
  <si>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</si>
  <si>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</si>
  <si>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</si>
  <si>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</si>
  <si>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</si>
  <si>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</si>
  <si>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</si>
  <si>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</si>
  <si>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</si>
  <si>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</si>
  <si>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</si>
  <si>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</si>
  <si>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</si>
  <si>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</si>
  <si>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</si>
  <si>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</si>
  <si>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</si>
  <si>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</si>
  <si>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</si>
  <si>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</si>
  <si>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</si>
  <si>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</si>
  <si>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</si>
  <si>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</si>
  <si>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</si>
  <si>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</si>
  <si>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</si>
  <si>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</si>
  <si>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</si>
  <si>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</si>
  <si>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</si>
  <si>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</si>
  <si>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</si>
  <si>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</si>
  <si>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</si>
  <si>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</si>
  <si>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</si>
  <si>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</si>
  <si>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</si>
  <si>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</si>
  <si>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</si>
  <si>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</si>
  <si>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</si>
  <si>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</si>
  <si>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</si>
  <si>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</si>
  <si>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</si>
  <si>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</si>
  <si>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</si>
  <si>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</si>
  <si>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</si>
  <si>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</si>
  <si>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</si>
  <si>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</si>
  <si>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</si>
  <si>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</si>
  <si>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</si>
  <si>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</si>
  <si>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</si>
  <si>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</si>
  <si>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</si>
  <si>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</si>
  <si>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</si>
  <si>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</si>
  <si>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</si>
  <si>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</si>
  <si>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</si>
  <si>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</si>
  <si>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</si>
  <si>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</si>
  <si>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</si>
  <si>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</si>
  <si>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</si>
  <si>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</si>
  <si>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</si>
  <si>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</si>
  <si>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</si>
  <si>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</si>
  <si>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</si>
  <si>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</si>
  <si>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</si>
  <si>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</si>
  <si>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</si>
  <si>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</si>
  <si>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</si>
  <si>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</si>
  <si>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</si>
  <si>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</si>
  <si>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</si>
  <si>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</si>
  <si>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</si>
  <si>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</si>
  <si>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</si>
  <si>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</si>
  <si>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</si>
  <si>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</si>
  <si>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</si>
  <si>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</si>
  <si>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</si>
  <si>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</si>
  <si>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</si>
  <si>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</si>
  <si>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</si>
  <si>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</si>
  <si>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</si>
  <si>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</si>
  <si>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</si>
  <si>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</si>
  <si>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</si>
  <si>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</si>
  <si>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</si>
  <si>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</si>
  <si>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</si>
  <si>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</si>
  <si>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</si>
  <si>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</si>
  <si>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</si>
  <si>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</si>
  <si>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</si>
  <si>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</si>
  <si>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</si>
  <si>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</si>
  <si>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</si>
  <si>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</si>
  <si>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</si>
  <si>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</si>
  <si>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</si>
  <si>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</si>
  <si>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</si>
  <si>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</si>
  <si>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</si>
  <si>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</si>
  <si>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</si>
  <si>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</si>
  <si>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</si>
  <si>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</si>
  <si>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</si>
  <si>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</si>
  <si>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</si>
  <si>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</si>
  <si>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</si>
  <si>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</si>
  <si>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</si>
  <si>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</si>
  <si>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</si>
  <si>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</si>
  <si>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</si>
  <si>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</si>
  <si>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</si>
  <si>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</si>
  <si>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</si>
  <si>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</si>
  <si>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</si>
  <si>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</si>
  <si>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</si>
  <si>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</si>
  <si>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</si>
  <si>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</si>
  <si>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</si>
  <si>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</si>
  <si>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</si>
  <si>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</si>
  <si>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</si>
  <si>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</si>
  <si>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</si>
  <si>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</si>
  <si>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</si>
  <si>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</si>
  <si>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</si>
  <si>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</si>
  <si>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</si>
  <si>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</si>
  <si>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</si>
  <si>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</si>
  <si>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</si>
  <si>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</si>
  <si>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</si>
  <si>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</si>
  <si>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</si>
  <si>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</si>
  <si>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</si>
  <si>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</si>
  <si>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</si>
  <si>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</si>
  <si>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</si>
  <si>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</si>
  <si>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</si>
  <si>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</si>
  <si>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</si>
  <si>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</si>
  <si>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</si>
  <si>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</si>
  <si>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</si>
  <si>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</si>
  <si>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</si>
  <si>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</si>
  <si>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</si>
  <si>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</si>
  <si>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</si>
  <si>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</si>
  <si>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</si>
  <si>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</si>
  <si>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</si>
  <si>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</si>
  <si>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</si>
  <si>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</si>
  <si>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</si>
  <si>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</si>
  <si>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</si>
  <si>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</si>
  <si>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</si>
  <si>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</si>
  <si>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</si>
  <si>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</si>
  <si>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</si>
  <si>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</si>
  <si>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</si>
  <si>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</si>
  <si>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</si>
  <si>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</si>
  <si>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</si>
  <si>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</si>
  <si>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</si>
  <si>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</si>
  <si>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</si>
  <si>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</si>
  <si>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</si>
  <si>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</si>
  <si>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</si>
  <si>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</si>
  <si>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</si>
  <si>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</si>
  <si>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</si>
  <si>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</si>
  <si>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</si>
  <si>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</si>
  <si>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</si>
  <si>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</si>
  <si>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</si>
  <si>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</si>
  <si>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</si>
  <si>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</si>
  <si>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</si>
  <si>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</si>
  <si>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</si>
  <si>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</si>
  <si>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</si>
  <si>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</si>
  <si>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</si>
  <si>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</si>
  <si>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</si>
  <si>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</si>
  <si>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</si>
  <si>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</si>
  <si>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</si>
  <si>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</si>
  <si>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</si>
  <si>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</si>
  <si>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</si>
  <si>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</si>
  <si>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</si>
  <si>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</si>
  <si>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</si>
  <si>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</si>
  <si>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</si>
  <si>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</si>
  <si>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</si>
  <si>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</si>
  <si>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</si>
  <si>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</si>
  <si>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</si>
  <si>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</si>
  <si>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</si>
  <si>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</si>
  <si>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</si>
  <si>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</si>
  <si>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</si>
  <si>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</si>
  <si>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</si>
  <si>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</si>
  <si>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</si>
  <si>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</si>
  <si>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</si>
  <si>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</si>
  <si>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</si>
  <si>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</si>
  <si>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</si>
  <si>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</si>
  <si>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</si>
  <si>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</si>
  <si>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</si>
  <si>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</si>
  <si>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</si>
  <si>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</si>
  <si>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</si>
  <si>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</si>
  <si>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</si>
  <si>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</si>
  <si>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</si>
  <si>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</si>
  <si>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</si>
  <si>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</si>
  <si>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</si>
  <si>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</si>
  <si>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</si>
  <si>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</si>
  <si>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</si>
  <si>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</si>
  <si>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</si>
  <si>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</si>
  <si>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</si>
  <si>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</si>
  <si>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</si>
  <si>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</si>
  <si>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</si>
  <si>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</si>
  <si>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</si>
  <si>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</si>
  <si>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</si>
  <si>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</si>
  <si>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</si>
  <si>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</si>
  <si>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</si>
  <si>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</si>
  <si>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</si>
  <si>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</si>
  <si>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</si>
  <si>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</si>
  <si>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</si>
  <si>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</si>
  <si>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</si>
  <si>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</si>
  <si>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</si>
  <si>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</si>
  <si>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</si>
  <si>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</si>
  <si>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</si>
  <si>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</si>
  <si>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</si>
  <si>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</si>
  <si>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</si>
  <si>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</si>
  <si>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</si>
  <si>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</si>
  <si>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</si>
  <si>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</si>
  <si>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</si>
  <si>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</si>
  <si>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</si>
  <si>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</si>
  <si>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</si>
  <si>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</si>
  <si>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</si>
  <si>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</si>
  <si>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</si>
  <si>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</si>
  <si>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</si>
  <si>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</si>
  <si>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</si>
  <si>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</si>
  <si>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</si>
  <si>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</si>
  <si>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</si>
  <si>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</si>
  <si>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</si>
  <si>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</si>
  <si>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</si>
  <si>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</si>
  <si>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</si>
  <si>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</si>
  <si>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</si>
  <si>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</si>
  <si>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</si>
  <si>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</si>
  <si>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</si>
  <si>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</si>
  <si>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</si>
  <si>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</si>
  <si>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</si>
  <si>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</si>
  <si>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</si>
  <si>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</si>
  <si>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</si>
  <si>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</si>
  <si>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</si>
  <si>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</si>
  <si>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</si>
  <si>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</si>
  <si>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</si>
  <si>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</si>
  <si>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</si>
  <si>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</si>
  <si>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</si>
  <si>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</si>
  <si>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</si>
  <si>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</si>
  <si>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</si>
  <si>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</si>
  <si>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</si>
  <si>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</si>
  <si>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</si>
  <si>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</si>
  <si>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</si>
  <si>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</si>
  <si>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</si>
  <si>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</si>
  <si>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</si>
  <si>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</si>
  <si>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</si>
  <si>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</si>
  <si>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</si>
  <si>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</si>
  <si>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</si>
  <si>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</si>
  <si>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</si>
  <si>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</si>
  <si>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</si>
  <si>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</si>
  <si>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</si>
  <si>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</si>
  <si>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</si>
  <si>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</si>
  <si>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</si>
  <si>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</si>
  <si>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</si>
  <si>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</si>
  <si>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</si>
  <si>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</si>
  <si>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</si>
  <si>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</si>
  <si>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</si>
  <si>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</si>
  <si>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</si>
  <si>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</si>
  <si>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</si>
  <si>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</si>
  <si>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</si>
  <si>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</si>
  <si>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</si>
  <si>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</si>
  <si>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</si>
  <si>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</si>
  <si>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</si>
  <si>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</si>
  <si>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</si>
  <si>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</si>
  <si>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</si>
  <si>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</si>
  <si>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</si>
  <si>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</si>
  <si>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</si>
  <si>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</si>
  <si>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</si>
  <si>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</si>
  <si>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</si>
  <si>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</si>
  <si>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</si>
  <si>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</si>
  <si>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</si>
  <si>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</si>
  <si>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</si>
  <si>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</si>
  <si>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</si>
  <si>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</si>
  <si>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</si>
  <si>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</si>
  <si>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</si>
  <si>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</si>
  <si>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</si>
  <si>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</si>
  <si>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</si>
  <si>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</si>
  <si>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</si>
  <si>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</si>
  <si>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</si>
  <si>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</si>
  <si>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</si>
  <si>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</si>
  <si>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</si>
  <si>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</si>
  <si>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</si>
  <si>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</si>
  <si>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</si>
  <si>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</si>
  <si>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</si>
  <si>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</si>
  <si>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</si>
  <si>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</si>
  <si>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</si>
  <si>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</si>
  <si>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</si>
  <si>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</si>
  <si>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</si>
  <si>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</si>
  <si>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</si>
  <si>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</si>
  <si>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</si>
  <si>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</si>
  <si>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</si>
  <si>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</si>
  <si>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</si>
  <si>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</si>
  <si>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</si>
  <si>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</si>
  <si>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</si>
  <si>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</si>
  <si>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</si>
  <si>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</si>
  <si>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</si>
  <si>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</si>
  <si>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</si>
  <si>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</si>
  <si>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</si>
  <si>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</si>
  <si>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</si>
  <si>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</si>
  <si>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</si>
  <si>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</si>
  <si>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</si>
  <si>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</si>
  <si>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</si>
  <si>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</si>
  <si>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</si>
  <si>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</si>
  <si>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</si>
  <si>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</si>
  <si>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</si>
  <si>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</si>
  <si>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</si>
  <si>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</si>
  <si>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</si>
  <si>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</si>
  <si>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</si>
  <si>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</si>
  <si>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</si>
  <si>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</si>
  <si>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</si>
  <si>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</si>
  <si>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</si>
  <si>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</si>
  <si>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</si>
  <si>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</si>
  <si>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</si>
  <si>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</si>
  <si>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</si>
  <si>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</si>
  <si>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</si>
  <si>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</si>
  <si>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</si>
  <si>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</si>
  <si>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</si>
  <si>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</si>
  <si>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</si>
  <si>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</si>
  <si>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</si>
  <si>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</si>
  <si>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</si>
  <si>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</si>
  <si>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</si>
  <si>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</si>
  <si>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</si>
  <si>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</si>
  <si>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</si>
  <si>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</si>
  <si>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</si>
  <si>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</si>
  <si>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</si>
  <si>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</si>
  <si>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</si>
  <si>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</si>
  <si>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</si>
  <si>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</si>
  <si>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</si>
  <si>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</si>
  <si>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</si>
  <si>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</si>
  <si>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</si>
  <si>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</si>
  <si>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</si>
  <si>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</si>
  <si>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</si>
  <si>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</si>
  <si>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</si>
  <si>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</si>
  <si>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</si>
  <si>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</si>
  <si>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</si>
  <si>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</si>
  <si>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</si>
  <si>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</si>
  <si>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</si>
  <si>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</si>
  <si>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</si>
  <si>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</si>
  <si>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</si>
  <si>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</si>
  <si>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</si>
  <si>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</si>
  <si>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</si>
  <si>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</si>
  <si>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</si>
  <si>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</si>
  <si>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</si>
  <si>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</si>
  <si>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</si>
  <si>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</si>
  <si>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</si>
  <si>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</si>
  <si>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</si>
  <si>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</si>
  <si>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</si>
  <si>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</si>
  <si>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</si>
  <si>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</si>
  <si>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</si>
  <si>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</si>
  <si>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</si>
  <si>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</si>
  <si>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</si>
  <si>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</si>
  <si>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</si>
  <si>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</si>
  <si>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</si>
  <si>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</si>
  <si>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</si>
  <si>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</si>
  <si>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</si>
  <si>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</si>
  <si>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</si>
  <si>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</si>
  <si>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</si>
  <si>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</si>
  <si>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</si>
  <si>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</si>
  <si>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</si>
  <si>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</si>
  <si>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</si>
  <si>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</si>
  <si>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</si>
  <si>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</si>
  <si>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</si>
  <si>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</si>
  <si>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</si>
  <si>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</si>
  <si>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</si>
  <si>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</si>
  <si>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</si>
  <si>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</si>
  <si>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</si>
  <si>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</si>
  <si>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</si>
  <si>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</si>
  <si>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</si>
  <si>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</si>
  <si>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</si>
  <si>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</si>
  <si>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</si>
  <si>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</si>
  <si>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</si>
  <si>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</si>
  <si>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</si>
  <si>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</si>
  <si>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</si>
  <si>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</si>
  <si>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</si>
  <si>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</si>
  <si>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</si>
  <si>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</si>
  <si>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</si>
  <si>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</si>
  <si>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</si>
  <si>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</si>
  <si>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</si>
  <si>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</si>
  <si>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</si>
  <si>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</si>
  <si>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</si>
  <si>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</si>
  <si>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</si>
  <si>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</si>
  <si>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</si>
  <si>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</si>
  <si>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</si>
  <si>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</si>
  <si>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</si>
  <si>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</si>
  <si>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</si>
  <si>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</si>
  <si>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</si>
  <si>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</si>
  <si>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</si>
  <si>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</si>
  <si>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</si>
  <si>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</si>
  <si>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</si>
  <si>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</si>
  <si>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</si>
  <si>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</si>
  <si>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</si>
  <si>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</si>
  <si>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</si>
  <si>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</si>
  <si>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</si>
  <si>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</si>
  <si>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</si>
  <si>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</si>
  <si>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</si>
  <si>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</si>
  <si>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</si>
  <si>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</si>
  <si>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</si>
  <si>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</si>
  <si>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</si>
  <si>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</si>
  <si>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</si>
  <si>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</si>
  <si>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</si>
  <si>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</si>
  <si>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</si>
  <si>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</si>
  <si>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</si>
  <si>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</si>
  <si>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</si>
  <si>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</si>
  <si>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</si>
  <si>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</si>
  <si>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</si>
  <si>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</si>
  <si>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</si>
  <si>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</si>
  <si>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</si>
  <si>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</si>
  <si>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</si>
  <si>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</si>
  <si>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</si>
  <si>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</si>
  <si>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</si>
  <si>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</si>
  <si>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</si>
  <si>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</si>
  <si>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</si>
  <si>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</si>
  <si>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</si>
  <si>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</si>
  <si>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</si>
  <si>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</si>
  <si>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</si>
  <si>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</si>
  <si>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</si>
  <si>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</si>
  <si>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</si>
  <si>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</si>
  <si>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</si>
  <si>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</si>
  <si>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</si>
  <si>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</si>
  <si>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</si>
  <si>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</si>
  <si>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</si>
  <si>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</si>
  <si>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</si>
  <si>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</si>
  <si>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</si>
  <si>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</si>
  <si>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</si>
  <si>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</si>
  <si>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</si>
  <si>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</si>
  <si>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</si>
  <si>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</si>
  <si>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</si>
  <si>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</si>
  <si>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</si>
  <si>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</si>
  <si>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</si>
  <si>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</si>
  <si>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</si>
  <si>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</si>
  <si>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</si>
  <si>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</si>
  <si>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</si>
  <si>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</si>
  <si>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</si>
  <si>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</si>
  <si>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</si>
  <si>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</si>
  <si>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</si>
  <si>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</si>
  <si>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</si>
  <si>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</si>
  <si>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</si>
  <si>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</si>
  <si>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</si>
  <si>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</si>
  <si>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</si>
  <si>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</si>
  <si>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</si>
  <si>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</si>
  <si>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</si>
  <si>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</si>
  <si>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</si>
  <si>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</si>
  <si>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</si>
  <si>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</si>
  <si>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</si>
  <si>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</si>
  <si>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</si>
  <si>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</si>
  <si>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</si>
  <si>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</si>
  <si>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</si>
  <si>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</si>
  <si>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</si>
  <si>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</si>
  <si>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</si>
  <si>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</si>
  <si>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</si>
  <si>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</si>
  <si>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</si>
  <si>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</si>
  <si>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</si>
  <si>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</si>
  <si>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</si>
  <si>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</si>
  <si>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</si>
  <si>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</si>
  <si>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</si>
  <si>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</si>
  <si>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</si>
  <si>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</si>
  <si>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</si>
  <si>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</si>
  <si>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</si>
  <si>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</si>
  <si>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</si>
  <si>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</si>
  <si>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</si>
  <si>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</si>
  <si>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</si>
  <si>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</si>
  <si>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</si>
  <si>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</si>
  <si>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</si>
  <si>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</si>
  <si>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</si>
  <si>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</si>
  <si>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</si>
  <si>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</si>
  <si>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</si>
  <si>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</si>
  <si>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</si>
  <si>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</si>
  <si>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</si>
  <si>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</si>
  <si>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</si>
  <si>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</si>
  <si>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</si>
  <si>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</si>
  <si>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</si>
  <si>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</si>
  <si>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</si>
  <si>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</si>
  <si>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</si>
  <si>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</si>
  <si>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</si>
  <si>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</si>
  <si>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</si>
  <si>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</si>
  <si>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</si>
  <si>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</si>
  <si>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</si>
  <si>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</si>
  <si>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</si>
  <si>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</si>
  <si>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</si>
  <si>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</si>
  <si>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</si>
  <si>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</si>
  <si>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</si>
  <si>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</si>
  <si>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</si>
  <si>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</si>
  <si>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</si>
  <si>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</si>
  <si>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</si>
  <si>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</si>
  <si>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</si>
  <si>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</si>
  <si>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</si>
  <si>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</si>
  <si>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</si>
  <si>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</si>
  <si>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</si>
  <si>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</si>
  <si>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</si>
  <si>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</si>
  <si>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</si>
  <si>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</si>
  <si>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</si>
  <si>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</si>
  <si>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</si>
  <si>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</si>
  <si>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</si>
  <si>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</si>
  <si>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</si>
  <si>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</si>
  <si>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</si>
  <si>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</si>
  <si>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</si>
  <si>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</si>
  <si>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</si>
  <si>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</si>
  <si>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</si>
  <si>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</si>
  <si>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</si>
  <si>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</si>
  <si>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</si>
  <si>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</si>
  <si>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</si>
  <si>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</si>
  <si>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</si>
  <si>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</si>
  <si>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</si>
  <si>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</si>
  <si>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</si>
  <si>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</si>
  <si>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</si>
  <si>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</si>
  <si>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</si>
  <si>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</si>
  <si>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</si>
  <si>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</si>
  <si>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</si>
  <si>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</si>
  <si>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</si>
  <si>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</si>
  <si>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</si>
  <si>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</si>
  <si>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</si>
  <si>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</si>
  <si>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</si>
  <si>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</si>
  <si>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</si>
  <si>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</si>
  <si>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</si>
  <si>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</si>
  <si>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</si>
  <si>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</si>
  <si>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</si>
  <si>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</si>
  <si>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</si>
  <si>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</si>
  <si>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</si>
  <si>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</si>
  <si>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</si>
  <si>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</si>
  <si>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</si>
  <si>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</si>
  <si>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</si>
  <si>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</si>
  <si>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</si>
  <si>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</si>
  <si>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</si>
  <si>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</si>
  <si>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</si>
  <si>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</si>
  <si>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</si>
  <si>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</si>
  <si>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</si>
  <si>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</si>
  <si>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</si>
  <si>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</si>
  <si>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</si>
  <si>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</si>
  <si>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</si>
  <si>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</si>
  <si>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</si>
  <si>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</si>
  <si>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</si>
  <si>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</si>
  <si>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</si>
  <si>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</si>
  <si>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</si>
  <si>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</si>
  <si>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</si>
  <si>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</si>
  <si>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</si>
  <si>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</si>
  <si>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</si>
  <si>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</si>
  <si>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</si>
  <si>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</si>
  <si>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</si>
  <si>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</si>
  <si>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</si>
  <si>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</si>
  <si>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</si>
  <si>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</si>
  <si>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</si>
  <si>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</si>
  <si>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</si>
  <si>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</si>
  <si>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</si>
  <si>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</si>
  <si>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</si>
  <si>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</si>
  <si>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</si>
  <si>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</si>
  <si>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</si>
  <si>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</si>
  <si>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</si>
  <si>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</si>
  <si>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</si>
  <si>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</si>
  <si>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</si>
  <si>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</si>
  <si>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</si>
  <si>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</si>
  <si>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</si>
  <si>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</si>
  <si>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</si>
  <si>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</si>
  <si>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</si>
  <si>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</si>
  <si>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</si>
  <si>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</si>
  <si>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</si>
  <si>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</si>
  <si>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</si>
  <si>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</si>
  <si>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</si>
  <si>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</si>
  <si>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</si>
  <si>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</si>
  <si>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</si>
  <si>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</si>
  <si>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</si>
  <si>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</si>
  <si>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</si>
  <si>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</si>
  <si>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</si>
  <si>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</si>
  <si>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</si>
  <si>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</si>
  <si>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</si>
  <si>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</si>
  <si>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</si>
  <si>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</si>
  <si>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</si>
  <si>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</si>
  <si>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</si>
  <si>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</si>
  <si>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</si>
  <si>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</si>
  <si>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</si>
  <si>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</si>
  <si>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</si>
  <si>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</si>
  <si>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</si>
  <si>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</si>
  <si>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</si>
  <si>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</si>
  <si>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</si>
  <si>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</si>
  <si>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</si>
  <si>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</si>
  <si>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</si>
  <si>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</si>
  <si>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</si>
  <si>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</si>
  <si>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</si>
  <si>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</si>
  <si>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</si>
  <si>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</si>
  <si>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</si>
  <si>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</si>
  <si>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</si>
  <si>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</si>
  <si>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</si>
  <si>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</si>
  <si>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</si>
  <si>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</si>
  <si>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</si>
  <si>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</si>
  <si>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</si>
  <si>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</si>
  <si>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</si>
  <si>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</si>
  <si>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</si>
  <si>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</si>
  <si>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</si>
  <si>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</si>
  <si>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</si>
  <si>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</si>
  <si>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</si>
  <si>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</si>
  <si>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</si>
  <si>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</si>
  <si>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</si>
  <si>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</si>
  <si>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</si>
  <si>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</si>
  <si>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</si>
  <si>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</si>
  <si>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</si>
  <si>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</si>
  <si>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</si>
  <si>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</si>
  <si>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</si>
  <si>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</si>
  <si>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</si>
  <si>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</si>
  <si>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</si>
  <si>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</si>
  <si>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</si>
  <si>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</si>
  <si>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</si>
  <si>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</si>
  <si>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</si>
  <si>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</si>
  <si>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</si>
  <si>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</si>
  <si>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</si>
  <si>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</si>
  <si>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</si>
  <si>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</si>
  <si>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</si>
  <si>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</si>
  <si>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</si>
  <si>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</si>
  <si>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</si>
  <si>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</si>
  <si>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</si>
  <si>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</si>
  <si>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</si>
  <si>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</si>
  <si>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</si>
  <si>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</si>
  <si>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</si>
  <si>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</si>
  <si>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</si>
  <si>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</si>
  <si>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</si>
  <si>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</si>
  <si>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</si>
  <si>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</si>
  <si>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</si>
  <si>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</si>
  <si>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</si>
  <si>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</si>
  <si>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</si>
  <si>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</si>
  <si>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</si>
  <si>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</si>
  <si>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</si>
  <si>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</si>
  <si>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</si>
  <si>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</si>
  <si>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</si>
  <si>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</si>
  <si>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</si>
  <si>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</si>
  <si>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</si>
  <si>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</si>
  <si>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</si>
  <si>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</si>
  <si>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</si>
  <si>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</si>
  <si>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</si>
  <si>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</si>
  <si>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</si>
  <si>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</si>
  <si>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</si>
  <si>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</si>
  <si>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</si>
  <si>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</si>
  <si>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</si>
  <si>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</si>
  <si>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</si>
  <si>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</si>
  <si>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</si>
  <si>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</si>
  <si>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</si>
  <si>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</si>
  <si>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</si>
  <si>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</si>
  <si>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</si>
  <si>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</si>
  <si>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</si>
  <si>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</si>
  <si>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</si>
  <si>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</si>
  <si>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</si>
  <si>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</si>
  <si>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</si>
  <si>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</si>
  <si>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</si>
  <si>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</si>
  <si>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</si>
  <si>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</si>
  <si>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</si>
  <si>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</si>
  <si>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</si>
  <si>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</si>
  <si>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</si>
  <si>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</si>
  <si>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</si>
  <si>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</si>
  <si>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</si>
  <si>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</si>
  <si>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</si>
  <si>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</si>
  <si>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</si>
  <si>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</si>
  <si>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</si>
  <si>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</si>
  <si>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</si>
  <si>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</si>
  <si>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</si>
  <si>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</si>
  <si>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</si>
  <si>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</si>
  <si>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</si>
  <si>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</si>
  <si>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</si>
  <si>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</si>
  <si>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</si>
  <si>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</si>
  <si>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</si>
  <si>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</si>
  <si>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</si>
  <si>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</si>
  <si>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</si>
  <si>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</si>
  <si>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</si>
  <si>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</si>
  <si>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</si>
  <si>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</si>
  <si>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</si>
  <si>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</si>
  <si>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</si>
  <si>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</si>
  <si>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</si>
  <si>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</si>
  <si>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</si>
  <si>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</si>
  <si>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</si>
  <si>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</si>
  <si>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</si>
  <si>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</si>
  <si>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</si>
  <si>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</si>
  <si>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</si>
  <si>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</si>
  <si>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</si>
  <si>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</si>
  <si>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</si>
  <si>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</si>
  <si>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</si>
  <si>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</si>
  <si>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</si>
  <si>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</si>
  <si>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</si>
  <si>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</si>
  <si>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</si>
  <si>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</si>
  <si>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</si>
  <si>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</si>
  <si>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</si>
  <si>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</si>
  <si>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</si>
  <si>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</si>
  <si>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</si>
  <si>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</si>
  <si>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</si>
  <si>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</si>
  <si>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</si>
  <si>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</si>
  <si>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</si>
  <si>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</si>
  <si>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</si>
  <si>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</si>
  <si>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</si>
  <si>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</si>
  <si>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</si>
  <si>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</si>
  <si>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</si>
  <si>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</si>
  <si>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</si>
  <si>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</si>
  <si>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</si>
  <si>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</si>
  <si>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</si>
  <si>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</si>
  <si>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</si>
  <si>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</si>
  <si>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</si>
  <si>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</si>
  <si>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</si>
  <si>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</si>
  <si>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</si>
  <si>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</si>
  <si>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</si>
  <si>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</si>
  <si>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</si>
  <si>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</si>
  <si>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</si>
  <si>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</si>
  <si>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</si>
  <si>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</si>
  <si>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</si>
  <si>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</si>
  <si>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</si>
  <si>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</si>
  <si>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</si>
  <si>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</si>
  <si>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</si>
  <si>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</si>
  <si>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</si>
  <si>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</si>
  <si>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</si>
  <si>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</si>
  <si>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</si>
  <si>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</si>
  <si>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</si>
  <si>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</si>
  <si>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</si>
  <si>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</si>
  <si>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</si>
  <si>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</si>
  <si>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</si>
  <si>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</si>
  <si>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</si>
  <si>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</si>
  <si>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</si>
  <si>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</si>
  <si>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</si>
  <si>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</si>
  <si>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</si>
  <si>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</si>
  <si>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</si>
  <si>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</si>
  <si>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</si>
  <si>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</si>
  <si>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</si>
  <si>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</si>
  <si>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</si>
  <si>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</si>
  <si>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</si>
  <si>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</si>
  <si>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</si>
  <si>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</si>
  <si>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</si>
  <si>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</si>
  <si>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</si>
  <si>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</si>
  <si>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</si>
  <si>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</si>
  <si>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</si>
  <si>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</si>
  <si>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</si>
  <si>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</si>
  <si>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</si>
  <si>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</si>
  <si>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</si>
  <si>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</si>
  <si>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</si>
  <si>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</si>
  <si>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</si>
  <si>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</si>
  <si>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</si>
  <si>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</si>
  <si>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</si>
  <si>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</si>
  <si>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</si>
  <si>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</si>
  <si>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</si>
  <si>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</si>
  <si>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</si>
  <si>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</si>
  <si>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</si>
  <si>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</si>
  <si>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</si>
  <si>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</si>
  <si>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</si>
  <si>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</si>
  <si>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</si>
  <si>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</si>
  <si>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</si>
  <si>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</si>
  <si>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</si>
  <si>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</si>
  <si>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</si>
  <si>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</si>
  <si>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</si>
  <si>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</si>
  <si>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</si>
  <si>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</si>
  <si>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</si>
  <si>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</si>
  <si>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</si>
  <si>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</si>
  <si>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</si>
  <si>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</si>
  <si>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</si>
  <si>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</si>
  <si>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</si>
  <si>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</si>
  <si>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</si>
  <si>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</si>
  <si>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</si>
  <si>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</si>
  <si>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</si>
  <si>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</si>
  <si>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</si>
  <si>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</si>
  <si>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</si>
  <si>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</si>
  <si>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</si>
  <si>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</si>
  <si>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</si>
  <si>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</si>
  <si>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</si>
  <si>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</si>
  <si>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</si>
  <si>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</si>
  <si>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</si>
  <si>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</si>
  <si>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</si>
  <si>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</si>
  <si>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</si>
  <si>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</si>
  <si>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</si>
  <si>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</si>
  <si>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</si>
  <si>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</si>
  <si>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</si>
  <si>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</si>
  <si>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</si>
  <si>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</si>
  <si>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</si>
  <si>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</si>
  <si>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</si>
  <si>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</si>
  <si>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</si>
  <si>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</si>
  <si>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</si>
  <si>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</si>
  <si>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</si>
  <si>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</si>
  <si>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</si>
  <si>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</si>
  <si>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</si>
  <si>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</si>
  <si>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</si>
  <si>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</si>
  <si>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</si>
  <si>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</si>
  <si>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</si>
  <si>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</si>
  <si>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</si>
  <si>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</si>
  <si>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</si>
  <si>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</si>
  <si>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</si>
  <si>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</si>
  <si>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</si>
  <si>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</si>
  <si>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</si>
  <si>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</si>
  <si>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</si>
  <si>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</si>
  <si>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</si>
  <si>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</si>
  <si>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</si>
  <si>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</si>
  <si>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</si>
  <si>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</si>
  <si>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</si>
  <si>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</si>
  <si>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</si>
  <si>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</si>
  <si>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</si>
  <si>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</si>
  <si>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</si>
  <si>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</si>
  <si>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</si>
  <si>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</si>
  <si>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</si>
  <si>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</si>
  <si>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</si>
  <si>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</si>
  <si>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</si>
  <si>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</si>
  <si>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</si>
  <si>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</si>
  <si>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</si>
  <si>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</si>
  <si>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</si>
  <si>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</si>
  <si>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</si>
  <si>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</si>
  <si>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</si>
  <si>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</si>
  <si>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</si>
  <si>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</si>
  <si>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</si>
  <si>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</si>
  <si>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</si>
  <si>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</si>
  <si>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</si>
  <si>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</si>
  <si>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</si>
  <si>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</si>
  <si>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</si>
  <si>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</si>
  <si>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</si>
  <si>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</si>
  <si>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</si>
  <si>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</si>
  <si>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</si>
  <si>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</si>
  <si>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</si>
  <si>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</si>
  <si>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</si>
  <si>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</si>
  <si>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</si>
  <si>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</si>
  <si>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</si>
  <si>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</si>
  <si>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</si>
  <si>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</si>
  <si>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</si>
  <si>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</si>
  <si>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</si>
  <si>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</si>
  <si>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</si>
  <si>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</si>
  <si>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</si>
  <si>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</si>
  <si>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</si>
  <si>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</si>
  <si>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</si>
  <si>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</si>
  <si>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</si>
  <si>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</si>
  <si>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</si>
  <si>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</si>
  <si>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</si>
  <si>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</si>
  <si>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</si>
  <si>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</si>
  <si>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</si>
  <si>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</si>
  <si>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</si>
  <si>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</si>
  <si>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</si>
  <si>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</si>
  <si>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</si>
  <si>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</si>
  <si>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</si>
  <si>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</si>
  <si>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</si>
  <si>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</si>
  <si>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</si>
  <si>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</si>
  <si>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</si>
  <si>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</si>
  <si>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</si>
  <si>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</si>
  <si>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</si>
  <si>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</si>
  <si>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</si>
  <si>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</si>
  <si>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</si>
  <si>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</si>
  <si>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</si>
  <si>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</si>
  <si>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</si>
  <si>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</si>
  <si>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</si>
  <si>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</si>
  <si>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</si>
  <si>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</si>
  <si>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</si>
  <si>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</si>
  <si>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</si>
  <si>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</si>
  <si>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</si>
  <si>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</si>
  <si>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</si>
  <si>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</si>
  <si>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</si>
  <si>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</si>
  <si>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</si>
  <si>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</si>
  <si>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</si>
  <si>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</si>
  <si>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</si>
  <si>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</si>
  <si>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</si>
  <si>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</si>
  <si>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</si>
  <si>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</si>
  <si>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</si>
  <si>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</si>
  <si>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</si>
  <si>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</si>
  <si>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</si>
  <si>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</si>
  <si>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</si>
  <si>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</si>
  <si>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</si>
  <si>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</si>
  <si>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</si>
  <si>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</si>
  <si>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</si>
  <si>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</si>
  <si>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</si>
  <si>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</si>
  <si>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</si>
  <si>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</si>
  <si>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</si>
  <si>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</si>
  <si>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</si>
  <si>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</si>
  <si>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</si>
  <si>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</si>
  <si>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</si>
  <si>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</si>
  <si>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</si>
  <si>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</si>
  <si>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</si>
  <si>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</si>
  <si>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</si>
  <si>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</si>
  <si>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</si>
  <si>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</si>
  <si>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</si>
  <si>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</si>
  <si>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</si>
  <si>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</si>
  <si>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</si>
  <si>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</si>
  <si>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</si>
  <si>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</si>
  <si>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</si>
  <si>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</si>
  <si>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</si>
  <si>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</si>
  <si>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</si>
  <si>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</si>
  <si>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</si>
  <si>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</si>
  <si>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</si>
  <si>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</si>
  <si>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</si>
  <si>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</si>
  <si>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</si>
  <si>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</si>
  <si>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</si>
  <si>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</si>
  <si>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</si>
  <si>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</si>
  <si>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</si>
  <si>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</si>
  <si>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</si>
  <si>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</si>
  <si>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</si>
  <si>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</si>
  <si>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</si>
  <si>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</si>
  <si>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</si>
  <si>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</si>
  <si>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</si>
  <si>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</si>
  <si>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</si>
  <si>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</si>
  <si>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</si>
  <si>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</si>
  <si>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</si>
  <si>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</si>
  <si>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</si>
  <si>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</si>
  <si>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</si>
  <si>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</si>
  <si>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</si>
  <si>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</si>
  <si>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</si>
  <si>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</si>
  <si>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</si>
  <si>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</si>
  <si>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</si>
  <si>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</si>
  <si>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</si>
  <si>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</si>
  <si>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</si>
  <si>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</si>
  <si>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</si>
  <si>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</si>
  <si>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</si>
  <si>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</si>
  <si>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</si>
  <si>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</si>
  <si>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</si>
  <si>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</si>
  <si>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</si>
  <si>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</si>
  <si>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</si>
  <si>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</si>
  <si>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</si>
  <si>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</si>
  <si>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</si>
  <si>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</si>
  <si>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</si>
  <si>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</si>
  <si>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</si>
  <si>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</si>
  <si>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</si>
  <si>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</si>
  <si>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</si>
  <si>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</si>
  <si>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</si>
  <si>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</si>
  <si>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</si>
  <si>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</si>
  <si>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</si>
  <si>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</si>
  <si>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</si>
  <si>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</si>
  <si>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</si>
  <si>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</si>
  <si>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</si>
  <si>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</si>
  <si>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</si>
  <si>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</si>
  <si>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</si>
  <si>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</si>
  <si>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</si>
  <si>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</si>
  <si>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</si>
  <si>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</si>
  <si>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</si>
  <si>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</si>
  <si>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</si>
  <si>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</si>
  <si>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</si>
  <si>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</si>
  <si>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</si>
  <si>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</si>
  <si>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</si>
  <si>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</si>
  <si>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</si>
  <si>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</si>
  <si>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</si>
  <si>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</si>
  <si>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</si>
  <si>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</si>
  <si>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</si>
  <si>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</si>
  <si>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</si>
  <si>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</si>
  <si>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</si>
  <si>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</si>
  <si>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</si>
  <si>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</si>
  <si>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</si>
  <si>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</si>
  <si>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</si>
  <si>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</si>
  <si>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</si>
  <si>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</si>
  <si>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</si>
  <si>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</si>
  <si>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</si>
  <si>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</si>
  <si>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</si>
  <si>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</si>
  <si>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</si>
  <si>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</si>
  <si>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</si>
  <si>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</si>
  <si>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</si>
  <si>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</si>
  <si>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</si>
  <si>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</si>
  <si>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</si>
  <si>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</si>
  <si>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</si>
  <si>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</si>
  <si>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</si>
  <si>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</si>
  <si>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</si>
  <si>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</si>
  <si>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</si>
  <si>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</si>
  <si>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</si>
  <si>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</si>
  <si>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</si>
  <si>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</si>
  <si>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</si>
  <si>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</si>
  <si>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</si>
  <si>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</si>
  <si>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</si>
  <si>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</si>
  <si>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</si>
  <si>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</si>
  <si>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</si>
  <si>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</si>
  <si>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</si>
  <si>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</si>
  <si>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</si>
  <si>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</si>
  <si>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</si>
  <si>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</si>
  <si>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</si>
  <si>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</si>
  <si>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</si>
  <si>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</si>
  <si>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</si>
  <si>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</si>
  <si>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</si>
  <si>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</si>
  <si>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</si>
  <si>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</si>
  <si>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</si>
  <si>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</si>
  <si>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</si>
  <si>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</si>
  <si>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</si>
  <si>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</si>
  <si>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</si>
  <si>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</si>
  <si>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</si>
  <si>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</si>
  <si>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</si>
  <si>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</si>
  <si>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</si>
  <si>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</si>
  <si>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</si>
  <si>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</si>
  <si>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</si>
  <si>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</si>
  <si>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</si>
  <si>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</si>
  <si>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</si>
  <si>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</si>
  <si>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</si>
  <si>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</si>
  <si>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</si>
  <si>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</si>
  <si>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</si>
  <si>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</si>
  <si>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</si>
  <si>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</si>
  <si>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</si>
  <si>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</si>
  <si>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</si>
  <si>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</si>
  <si>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</si>
  <si>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</si>
  <si>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</si>
  <si>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</si>
  <si>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</si>
  <si>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</si>
  <si>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</si>
  <si>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</si>
  <si>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</si>
  <si>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</si>
  <si>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</si>
  <si>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</si>
  <si>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</si>
  <si>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</si>
  <si>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</si>
  <si>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</si>
  <si>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</si>
  <si>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</si>
  <si>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</si>
  <si>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</si>
  <si>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</si>
  <si>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</si>
  <si>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</si>
  <si>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</si>
  <si>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</si>
  <si>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</si>
  <si>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</si>
  <si>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</si>
  <si>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</si>
  <si>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</si>
  <si>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</si>
  <si>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</si>
  <si>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</si>
  <si>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</si>
  <si>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</si>
  <si>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</si>
  <si>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</si>
  <si>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</si>
  <si>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</si>
  <si>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</si>
  <si>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</si>
  <si>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</si>
  <si>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</si>
  <si>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</si>
  <si>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</si>
  <si>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</si>
  <si>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</si>
  <si>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</si>
  <si>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</si>
  <si>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</si>
  <si>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</si>
  <si>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</si>
  <si>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</si>
  <si>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</si>
  <si>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</si>
  <si>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</si>
  <si>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</si>
  <si>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</si>
  <si>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</si>
  <si>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</si>
  <si>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</si>
  <si>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</si>
  <si>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</si>
  <si>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</si>
  <si>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</si>
  <si>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</si>
  <si>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</si>
  <si>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</si>
  <si>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</si>
  <si>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</si>
  <si>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</si>
  <si>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</si>
  <si>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</si>
  <si>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</si>
  <si>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</si>
  <si>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</si>
  <si>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</si>
  <si>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</si>
  <si>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</si>
  <si>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</si>
  <si>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</si>
  <si>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</si>
  <si>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</si>
  <si>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</si>
  <si>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</si>
  <si>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</si>
  <si>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</si>
  <si>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</si>
  <si>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</si>
  <si>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</si>
  <si>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</si>
  <si>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</si>
  <si>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</si>
  <si>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</si>
  <si>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</si>
  <si>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</si>
  <si>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</si>
  <si>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</si>
  <si>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</si>
  <si>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</si>
  <si>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</si>
  <si>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</si>
  <si>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</si>
  <si>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</si>
  <si>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</si>
  <si>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</si>
  <si>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</si>
  <si>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</si>
  <si>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</si>
  <si>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</si>
  <si>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</si>
  <si>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</si>
  <si>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</si>
  <si>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</si>
  <si>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</si>
  <si>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</si>
  <si>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</si>
  <si>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</si>
  <si>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</si>
  <si>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</si>
  <si>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</si>
  <si>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</si>
  <si>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</si>
  <si>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</si>
  <si>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</si>
  <si>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</si>
  <si>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</si>
  <si>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</si>
  <si>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</si>
  <si>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</si>
  <si>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</si>
  <si>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</si>
  <si>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</si>
  <si>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</si>
  <si>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</si>
  <si>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</si>
  <si>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</si>
  <si>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</si>
  <si>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</si>
  <si>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</si>
  <si>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</si>
  <si>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</si>
  <si>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</si>
  <si>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</si>
  <si>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</si>
  <si>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</si>
  <si>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</si>
  <si>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</si>
  <si>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</si>
  <si>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</si>
  <si>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</si>
  <si>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</si>
  <si>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</si>
  <si>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</si>
  <si>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</si>
  <si>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</si>
  <si>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</si>
  <si>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</si>
  <si>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</si>
  <si>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</si>
  <si>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</si>
  <si>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</si>
  <si>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</si>
  <si>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</si>
  <si>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</si>
  <si>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</si>
  <si>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</si>
  <si>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</si>
  <si>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</si>
  <si>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</si>
  <si>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</si>
  <si>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</si>
  <si>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</si>
  <si>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</si>
  <si>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</si>
  <si>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</si>
  <si>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</si>
  <si>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</si>
  <si>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</si>
  <si>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</si>
  <si>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</si>
  <si>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</si>
  <si>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</si>
  <si>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</si>
  <si>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</si>
  <si>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</si>
  <si>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</si>
  <si>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</si>
  <si>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</si>
  <si>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</si>
  <si>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</si>
  <si>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</si>
  <si>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</si>
  <si>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</si>
  <si>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</si>
  <si>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</si>
  <si>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</si>
  <si>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</si>
  <si>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</si>
  <si>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</si>
  <si>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</si>
  <si>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</si>
  <si>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</si>
  <si>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</si>
  <si>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</si>
  <si>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</si>
  <si>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</si>
  <si>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</si>
  <si>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</si>
  <si>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</si>
  <si>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</si>
  <si>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</si>
  <si>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</si>
  <si>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</si>
  <si>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</si>
  <si>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</si>
  <si>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</si>
  <si>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</si>
  <si>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</si>
  <si>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</si>
  <si>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</si>
  <si>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</si>
  <si>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</si>
  <si>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</si>
  <si>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</si>
  <si>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</si>
  <si>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</si>
  <si>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</si>
  <si>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</si>
  <si>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</si>
  <si>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</si>
  <si>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</si>
  <si>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</si>
  <si>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</si>
  <si>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</si>
  <si>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</si>
  <si>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</si>
  <si>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</si>
  <si>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</si>
  <si>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</si>
  <si>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</si>
  <si>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</si>
  <si>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</si>
  <si>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</si>
  <si>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</si>
  <si>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</si>
  <si>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</si>
  <si>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</si>
  <si>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</si>
  <si>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</si>
  <si>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</si>
  <si>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</si>
  <si>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</si>
  <si>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</si>
  <si>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</si>
  <si>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</si>
  <si>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</si>
  <si>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</si>
  <si>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</si>
  <si>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</si>
  <si>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</si>
  <si>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</si>
  <si>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</si>
  <si>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</si>
  <si>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</si>
  <si>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</si>
  <si>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</si>
  <si>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</si>
  <si>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</si>
  <si>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</si>
  <si>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</si>
  <si>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</si>
  <si>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</si>
  <si>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</si>
  <si>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</si>
  <si>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</si>
  <si>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</si>
  <si>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</si>
  <si>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</si>
  <si>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</si>
  <si>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</si>
  <si>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</si>
  <si>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</si>
  <si>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</si>
  <si>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</si>
  <si>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</si>
  <si>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</si>
  <si>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</si>
  <si>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</si>
  <si>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</si>
  <si>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</si>
  <si>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</si>
  <si>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</si>
  <si>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</si>
  <si>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</si>
  <si>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</si>
  <si>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</si>
  <si>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</si>
  <si>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</si>
  <si>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</si>
  <si>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</si>
  <si>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</si>
  <si>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</si>
  <si>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</si>
  <si>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</si>
  <si>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</si>
  <si>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</si>
  <si>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</si>
  <si>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</si>
  <si>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</si>
  <si>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</si>
  <si>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</si>
  <si>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</si>
  <si>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</si>
  <si>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</si>
  <si>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</si>
  <si>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</si>
  <si>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</si>
  <si>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</si>
  <si>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</si>
  <si>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</si>
  <si>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</si>
  <si>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</si>
  <si>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</si>
  <si>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</si>
  <si>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</si>
  <si>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</si>
  <si>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</si>
  <si>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</si>
  <si>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</si>
  <si>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</si>
  <si>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</si>
  <si>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</si>
  <si>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</si>
  <si>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</si>
  <si>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</si>
  <si>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</si>
  <si>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</si>
  <si>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</si>
  <si>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</si>
  <si>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</si>
  <si>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</si>
  <si>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</si>
  <si>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</si>
  <si>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</si>
  <si>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</si>
  <si>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</si>
  <si>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</si>
  <si>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</si>
  <si>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</si>
  <si>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</si>
  <si>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</si>
  <si>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</si>
  <si>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</si>
  <si>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</si>
  <si>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</si>
  <si>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</si>
  <si>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</si>
  <si>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</si>
  <si>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</si>
  <si>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</si>
  <si>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</si>
  <si>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</si>
  <si>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</si>
  <si>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</si>
  <si>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</si>
  <si>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</si>
  <si>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</si>
  <si>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</si>
  <si>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</si>
  <si>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</si>
  <si>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</si>
  <si>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</si>
  <si>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</si>
  <si>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</si>
  <si>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</si>
  <si>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</si>
  <si>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</si>
  <si>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</si>
  <si>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</si>
  <si>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</si>
  <si>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</si>
  <si>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</si>
  <si>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</si>
  <si>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</si>
  <si>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</si>
  <si>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</si>
  <si>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</si>
  <si>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</si>
  <si>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</si>
  <si>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</si>
  <si>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</si>
  <si>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</si>
  <si>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</si>
  <si>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</si>
  <si>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</si>
  <si>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</si>
  <si>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</si>
  <si>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</si>
  <si>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</si>
  <si>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</si>
  <si>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</si>
  <si>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</si>
  <si>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</si>
  <si>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</si>
  <si>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</si>
  <si>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</si>
  <si>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</si>
  <si>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</si>
  <si>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</si>
  <si>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</si>
  <si>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</si>
  <si>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</si>
  <si>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</si>
  <si>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</si>
  <si>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</si>
  <si>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</si>
  <si>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</si>
  <si>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</si>
  <si>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</si>
  <si>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</si>
  <si>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</si>
  <si>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</si>
  <si>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</si>
  <si>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</si>
  <si>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</si>
  <si>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</si>
  <si>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</si>
  <si>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</si>
  <si>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</si>
  <si>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</si>
  <si>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</si>
  <si>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</si>
  <si>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</si>
  <si>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</si>
  <si>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</si>
  <si>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</si>
  <si>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</si>
  <si>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</si>
  <si>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</si>
  <si>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</si>
  <si>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</si>
  <si>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</si>
  <si>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</si>
  <si>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</si>
  <si>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</si>
  <si>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</si>
  <si>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</si>
  <si>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</si>
  <si>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</si>
  <si>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</si>
  <si>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</si>
  <si>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</si>
  <si>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</si>
  <si>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</si>
  <si>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</si>
  <si>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</si>
  <si>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</si>
  <si>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</si>
  <si>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</si>
  <si>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</si>
  <si>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</si>
  <si>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</si>
  <si>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</si>
  <si>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</si>
  <si>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</si>
  <si>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</si>
  <si>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</si>
  <si>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</si>
  <si>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</si>
  <si>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</si>
  <si>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</si>
  <si>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</si>
  <si>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</si>
  <si>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</si>
  <si>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</si>
  <si>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</si>
  <si>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</si>
  <si>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</si>
  <si>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</si>
  <si>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</si>
  <si>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</si>
  <si>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</si>
  <si>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</si>
  <si>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</si>
  <si>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</si>
  <si>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</si>
  <si>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</si>
  <si>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</si>
  <si>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</si>
  <si>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</si>
  <si>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</si>
  <si>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</si>
  <si>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</si>
  <si>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</si>
  <si>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</si>
  <si>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</si>
  <si>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</si>
  <si>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</si>
  <si>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</si>
  <si>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</si>
  <si>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</si>
  <si>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</si>
  <si>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</si>
  <si>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</si>
  <si>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</si>
  <si>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</si>
  <si>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</si>
  <si>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</si>
  <si>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</si>
  <si>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</si>
  <si>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</si>
  <si>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</si>
  <si>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</si>
  <si>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</si>
  <si>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</si>
  <si>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</si>
  <si>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</si>
  <si>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</si>
  <si>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</si>
  <si>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</si>
  <si>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</si>
  <si>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</si>
  <si>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</si>
  <si>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</si>
  <si>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</si>
  <si>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</si>
  <si>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</si>
  <si>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</si>
  <si>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</si>
  <si>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</si>
  <si>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</si>
  <si>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</si>
  <si>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</si>
  <si>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</si>
  <si>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</si>
  <si>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</si>
  <si>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</si>
  <si>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</si>
  <si>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</si>
  <si>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</si>
  <si>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</si>
  <si>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</si>
  <si>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</si>
  <si>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</si>
  <si>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</si>
  <si>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</si>
  <si>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</si>
  <si>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</si>
  <si>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</si>
  <si>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</si>
  <si>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</si>
  <si>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</si>
  <si>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</si>
  <si>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</si>
  <si>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</si>
  <si>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</si>
  <si>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</si>
  <si>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</si>
  <si>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</si>
  <si>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</si>
  <si>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</si>
  <si>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</si>
  <si>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</si>
  <si>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</si>
  <si>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</si>
  <si>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</si>
  <si>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</si>
  <si>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</si>
  <si>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</si>
  <si>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</si>
  <si>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</si>
  <si>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</si>
  <si>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</si>
  <si>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</si>
  <si>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</si>
  <si>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</si>
  <si>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</si>
  <si>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</si>
  <si>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</si>
  <si>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</si>
  <si>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</si>
  <si>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</si>
  <si>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</si>
  <si>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</si>
  <si>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</si>
  <si>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</si>
  <si>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</si>
  <si>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</si>
  <si>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</si>
  <si>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</si>
  <si>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</si>
  <si>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</si>
  <si>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</si>
  <si>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</si>
  <si>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</si>
  <si>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</si>
  <si>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</si>
  <si>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</si>
  <si>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</si>
  <si>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</si>
  <si>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</si>
  <si>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</si>
  <si>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</si>
  <si>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</si>
  <si>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</si>
  <si>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</si>
  <si>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</si>
  <si>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</si>
  <si>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</si>
  <si>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</si>
  <si>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</si>
  <si>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</si>
  <si>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</si>
  <si>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</si>
  <si>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</si>
  <si>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</si>
  <si>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</si>
  <si>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</si>
  <si>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</si>
  <si>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</si>
  <si>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</si>
  <si>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</si>
  <si>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</si>
  <si>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</si>
  <si>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</si>
  <si>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</si>
  <si>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</si>
  <si>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</si>
  <si>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</si>
  <si>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</si>
  <si>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</si>
  <si>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</si>
  <si>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</si>
  <si>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</si>
  <si>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</si>
  <si>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</si>
  <si>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</si>
  <si>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</si>
  <si>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</si>
  <si>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</si>
  <si>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</si>
  <si>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</si>
  <si>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</si>
  <si>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</si>
  <si>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</si>
  <si>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</si>
  <si>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</si>
  <si>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</si>
  <si>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</si>
  <si>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</si>
  <si>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</si>
  <si>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</si>
  <si>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</si>
  <si>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</si>
  <si>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</si>
  <si>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</si>
  <si>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</si>
  <si>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</si>
  <si>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</si>
  <si>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</si>
  <si>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</si>
  <si>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</si>
  <si>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</si>
  <si>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</si>
  <si>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</si>
  <si>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</si>
  <si>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</si>
  <si>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</si>
  <si>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</si>
  <si>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</si>
  <si>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</si>
  <si>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</si>
  <si>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</si>
  <si>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</si>
  <si>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</si>
  <si>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</si>
  <si>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</si>
  <si>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</si>
  <si>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</si>
  <si>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</si>
  <si>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</si>
  <si>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</si>
  <si>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</si>
  <si>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</si>
  <si>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</si>
  <si>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</si>
  <si>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</si>
  <si>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</si>
  <si>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</si>
  <si>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</si>
  <si>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</si>
  <si>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</si>
  <si>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</si>
  <si>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</si>
  <si>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</si>
  <si>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</si>
  <si>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</si>
  <si>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</si>
  <si>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</si>
  <si>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</si>
  <si>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</si>
  <si>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</si>
  <si>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</si>
  <si>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</si>
  <si>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</si>
  <si>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</si>
  <si>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</si>
  <si>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</si>
  <si>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</si>
  <si>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</si>
  <si>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</si>
  <si>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</si>
  <si>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</si>
  <si>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</si>
  <si>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</si>
  <si>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</si>
  <si>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</si>
  <si>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</si>
  <si>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</si>
  <si>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</si>
  <si>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</si>
  <si>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</si>
  <si>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</si>
  <si>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</si>
  <si>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</si>
  <si>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</si>
  <si>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</si>
  <si>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</si>
  <si>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</si>
  <si>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</si>
  <si>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</si>
  <si>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</si>
  <si>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</si>
  <si>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</si>
  <si>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</si>
  <si>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</si>
  <si>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</si>
  <si>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</si>
  <si>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</si>
  <si>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</si>
  <si>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</si>
  <si>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</si>
  <si>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</si>
  <si>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</si>
  <si>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</si>
  <si>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</si>
  <si>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</si>
  <si>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</si>
  <si>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</si>
  <si>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</si>
  <si>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</si>
  <si>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</si>
  <si>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</si>
  <si>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</si>
  <si>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</si>
  <si>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</si>
  <si>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</si>
  <si>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</si>
  <si>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</si>
  <si>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</si>
  <si>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</si>
  <si>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</si>
  <si>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</si>
  <si>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</si>
  <si>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</si>
  <si>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</si>
  <si>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</si>
  <si>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</si>
  <si>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</si>
  <si>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</si>
  <si>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</si>
  <si>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</si>
  <si>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</si>
  <si>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</si>
  <si>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</si>
  <si>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</si>
  <si>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</si>
  <si>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</si>
  <si>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</si>
  <si>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</si>
  <si>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</si>
  <si>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</si>
  <si>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</si>
  <si>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</si>
  <si>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</si>
  <si>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</si>
  <si>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</si>
  <si>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</si>
  <si>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</si>
  <si>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</si>
  <si>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</si>
  <si>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</si>
  <si>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</si>
  <si>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</si>
  <si>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</si>
  <si>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</si>
  <si>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</si>
  <si>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</si>
  <si>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</si>
  <si>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</si>
  <si>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</si>
  <si>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</si>
  <si>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</si>
  <si>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</si>
  <si>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</si>
  <si>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</si>
  <si>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</si>
  <si>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</si>
  <si>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</si>
  <si>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</si>
  <si>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</si>
  <si>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</si>
  <si>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</si>
  <si>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</si>
  <si>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</si>
  <si>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</si>
  <si>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</si>
  <si>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</si>
  <si>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</si>
  <si>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</si>
  <si>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</si>
  <si>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</si>
  <si>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</si>
  <si>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</si>
  <si>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</si>
  <si>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</si>
  <si>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</si>
  <si>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</si>
  <si>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</si>
  <si>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</si>
  <si>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</si>
  <si>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</si>
  <si>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</si>
  <si>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</si>
  <si>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</si>
  <si>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</si>
  <si>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</si>
  <si>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</si>
  <si>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</si>
  <si>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</si>
  <si>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</si>
  <si>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</si>
  <si>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</si>
  <si>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</si>
  <si>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</si>
  <si>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</si>
  <si>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</si>
  <si>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</si>
  <si>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</si>
  <si>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</si>
  <si>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</si>
  <si>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</si>
  <si>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</si>
  <si>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</si>
  <si>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</si>
  <si>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</si>
  <si>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</si>
  <si>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</si>
  <si>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</si>
  <si>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</si>
  <si>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</si>
  <si>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</si>
  <si>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</si>
  <si>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</si>
  <si>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</si>
  <si>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</si>
  <si>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</si>
  <si>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</si>
  <si>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</si>
  <si>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</si>
  <si>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</si>
  <si>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</si>
  <si>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</si>
  <si>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</si>
  <si>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</si>
  <si>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</si>
  <si>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</si>
  <si>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</si>
  <si>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</si>
  <si>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</si>
  <si>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</si>
  <si>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</si>
  <si>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</si>
  <si>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</si>
  <si>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</si>
  <si>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</si>
  <si>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</si>
  <si>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</si>
  <si>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</si>
  <si>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</si>
  <si>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</si>
  <si>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</si>
  <si>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</si>
  <si>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</si>
  <si>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</si>
  <si>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</si>
  <si>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</si>
  <si>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</si>
  <si>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</si>
  <si>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</si>
  <si>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</si>
  <si>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</si>
  <si>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</si>
  <si>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</si>
  <si>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</si>
  <si>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</si>
  <si>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</si>
  <si>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</si>
  <si>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</si>
  <si>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</si>
  <si>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</si>
  <si>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</si>
  <si>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</si>
  <si>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</si>
  <si>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</si>
  <si>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</si>
  <si>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</si>
  <si>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</si>
  <si>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</si>
  <si>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</si>
  <si>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</si>
  <si>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</si>
  <si>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</si>
  <si>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</si>
  <si>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</si>
  <si>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</si>
  <si>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</si>
  <si>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</si>
  <si>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</si>
  <si>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</si>
  <si>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</si>
  <si>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</si>
  <si>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</si>
  <si>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</si>
  <si>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</si>
  <si>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</si>
  <si>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</si>
  <si>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</si>
  <si>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</si>
  <si>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</si>
  <si>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</si>
  <si>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</si>
  <si>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</si>
  <si>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</si>
  <si>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</si>
  <si>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</si>
  <si>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</si>
  <si>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</si>
  <si>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</si>
  <si>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</si>
  <si>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</si>
  <si>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</si>
  <si>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</si>
  <si>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</si>
  <si>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</si>
  <si>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</si>
  <si>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</si>
  <si>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</si>
  <si>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</si>
  <si>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</si>
  <si>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</si>
  <si>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</si>
  <si>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</si>
  <si>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</si>
  <si>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</si>
  <si>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</si>
  <si>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</si>
  <si>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</si>
  <si>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</si>
  <si>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</si>
  <si>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</si>
  <si>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</si>
  <si>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</si>
  <si>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</si>
  <si>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</si>
  <si>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</si>
  <si>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</si>
  <si>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</si>
  <si>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</si>
  <si>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</si>
  <si>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</si>
  <si>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</si>
  <si>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</si>
  <si>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</si>
  <si>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</si>
  <si>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</si>
  <si>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</si>
  <si>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</si>
  <si>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</si>
  <si>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</si>
  <si>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</si>
  <si>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</si>
  <si>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</si>
  <si>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</si>
  <si>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</si>
  <si>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</si>
  <si>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</si>
  <si>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</si>
  <si>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</si>
  <si>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</si>
  <si>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</si>
  <si>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</si>
  <si>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</si>
  <si>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</si>
  <si>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</si>
  <si>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</si>
  <si>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</si>
  <si>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</si>
  <si>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</si>
  <si>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</si>
  <si>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</si>
  <si>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</si>
  <si>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</si>
  <si>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</si>
  <si>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</si>
  <si>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</si>
  <si>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</si>
  <si>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</si>
  <si>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</si>
  <si>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</si>
  <si>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</si>
  <si>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</si>
  <si>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</si>
  <si>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</si>
  <si>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</si>
  <si>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</si>
  <si>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</si>
  <si>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</si>
  <si>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</si>
  <si>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</si>
  <si>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</si>
  <si>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</si>
  <si>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</si>
  <si>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</si>
  <si>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</si>
  <si>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</si>
  <si>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</si>
  <si>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</si>
  <si>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</si>
  <si>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</si>
  <si>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</si>
  <si>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</si>
  <si>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</si>
  <si>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</si>
  <si>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</si>
  <si>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</si>
  <si>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</si>
  <si>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</si>
  <si>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</si>
  <si>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</si>
  <si>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</si>
  <si>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</si>
  <si>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</si>
  <si>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</si>
  <si>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</si>
  <si>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</si>
  <si>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</si>
  <si>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</si>
  <si>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</si>
  <si>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</si>
  <si>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</si>
  <si>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</si>
  <si>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</si>
  <si>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</si>
  <si>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</si>
  <si>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</si>
  <si>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</si>
  <si>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</si>
  <si>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</si>
  <si>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</si>
  <si>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</si>
  <si>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</si>
  <si>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</si>
  <si>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</si>
  <si>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</si>
  <si>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</si>
  <si>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</si>
  <si>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</si>
  <si>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</si>
  <si>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</si>
  <si>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</si>
  <si>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</si>
  <si>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</si>
  <si>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</si>
  <si>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</si>
  <si>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</si>
  <si>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</si>
  <si>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</si>
  <si>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</si>
  <si>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</si>
  <si>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</si>
  <si>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</si>
  <si>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</si>
  <si>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</si>
  <si>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</si>
  <si>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</si>
  <si>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</si>
  <si>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</si>
  <si>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</si>
  <si>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</si>
  <si>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</si>
  <si>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</si>
  <si>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</si>
  <si>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</si>
  <si>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</si>
  <si>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</si>
  <si>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</si>
  <si>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</si>
  <si>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</si>
  <si>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</si>
  <si>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</si>
  <si>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</si>
  <si>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</si>
  <si>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</si>
  <si>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</si>
  <si>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</si>
  <si>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</si>
  <si>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</si>
  <si>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</si>
  <si>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</si>
  <si>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</si>
  <si>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</si>
  <si>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</si>
  <si>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</si>
  <si>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</si>
  <si>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</si>
  <si>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</si>
  <si>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</si>
  <si>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</si>
  <si>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</si>
  <si>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</si>
  <si>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</si>
  <si>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</si>
  <si>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</si>
  <si>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</si>
  <si>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</si>
  <si>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</si>
  <si>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</si>
  <si>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</si>
  <si>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</si>
  <si>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</si>
  <si>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</si>
  <si>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</si>
  <si>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</si>
  <si>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</si>
  <si>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</si>
  <si>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</si>
  <si>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</si>
  <si>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</si>
  <si>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</si>
  <si>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</si>
  <si>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</si>
  <si>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</si>
  <si>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</si>
  <si>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</si>
  <si>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</si>
  <si>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</si>
  <si>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</si>
  <si>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</si>
  <si>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</si>
  <si>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</si>
  <si>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</si>
  <si>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</si>
  <si>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</si>
  <si>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</si>
  <si>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</si>
  <si>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</si>
  <si>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</si>
  <si>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</si>
  <si>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</si>
  <si>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</si>
  <si>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</si>
  <si>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</si>
  <si>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</si>
  <si>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</si>
  <si>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</si>
  <si>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</si>
  <si>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</si>
  <si>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</si>
  <si>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</si>
  <si>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</si>
  <si>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</si>
  <si>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</si>
  <si>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</si>
  <si>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</si>
  <si>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</si>
  <si>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</si>
  <si>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</si>
  <si>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</si>
  <si>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</si>
  <si>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</si>
  <si>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</si>
  <si>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</si>
  <si>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</si>
  <si>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</si>
  <si>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</si>
  <si>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</si>
  <si>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</si>
  <si>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</si>
  <si>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</si>
  <si>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</si>
  <si>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</si>
  <si>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</si>
  <si>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</si>
  <si>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</si>
  <si>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</si>
  <si>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</si>
  <si>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</si>
  <si>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</si>
  <si>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</si>
  <si>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</si>
  <si>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</si>
  <si>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</si>
  <si>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</si>
  <si>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</si>
  <si>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</si>
  <si>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</si>
  <si>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</si>
  <si>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</si>
  <si>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</si>
  <si>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</si>
  <si>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</si>
  <si>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</si>
  <si>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</si>
  <si>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</si>
  <si>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</si>
  <si>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</si>
  <si>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</si>
  <si>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</si>
  <si>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</si>
  <si>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</si>
  <si>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</si>
  <si>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</si>
  <si>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</si>
  <si>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</si>
  <si>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</si>
  <si>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</si>
  <si>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</si>
  <si>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</si>
  <si>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</si>
  <si>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</si>
  <si>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</si>
  <si>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</si>
  <si>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</si>
  <si>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</si>
  <si>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</si>
  <si>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</si>
  <si>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</si>
  <si>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</si>
  <si>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</si>
  <si>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</si>
  <si>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</si>
  <si>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</si>
  <si>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</si>
  <si>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</si>
  <si>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</si>
  <si>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</si>
  <si>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</si>
  <si>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</si>
  <si>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</si>
  <si>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</si>
  <si>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</si>
  <si>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</si>
  <si>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</si>
  <si>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</si>
  <si>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</si>
  <si>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</si>
  <si>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</si>
  <si>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</si>
  <si>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</si>
  <si>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</si>
  <si>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</si>
  <si>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</si>
  <si>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</si>
  <si>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</si>
  <si>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</si>
  <si>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</si>
  <si>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</si>
  <si>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</si>
  <si>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</si>
  <si>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</si>
  <si>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</si>
  <si>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</si>
  <si>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</si>
  <si>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</si>
  <si>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</si>
  <si>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</si>
  <si>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</si>
  <si>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</si>
  <si>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</si>
  <si>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</si>
  <si>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</si>
  <si>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</si>
  <si>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</si>
  <si>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</si>
  <si>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</si>
  <si>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</si>
  <si>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</si>
  <si>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</si>
  <si>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</si>
  <si>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</si>
  <si>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</si>
  <si>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</si>
  <si>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</si>
  <si>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</si>
  <si>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</si>
  <si>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</si>
  <si>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</si>
  <si>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</si>
  <si>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</si>
  <si>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</si>
  <si>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</si>
  <si>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</si>
  <si>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</si>
  <si>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</si>
  <si>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</si>
  <si>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</si>
  <si>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</si>
  <si>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</si>
  <si>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</si>
  <si>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</si>
  <si>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</si>
  <si>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</si>
  <si>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</si>
  <si>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</si>
  <si>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</si>
  <si>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</si>
  <si>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</si>
  <si>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</si>
  <si>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</si>
  <si>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</si>
  <si>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</si>
  <si>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</si>
  <si>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</si>
  <si>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</si>
  <si>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</si>
  <si>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</si>
  <si>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</si>
  <si>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</si>
  <si>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</si>
  <si>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</si>
  <si>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</si>
  <si>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</si>
  <si>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</si>
  <si>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</si>
  <si>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</si>
  <si>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</si>
  <si>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</si>
  <si>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</si>
  <si>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</si>
  <si>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</si>
  <si>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</si>
  <si>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</si>
  <si>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</si>
  <si>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</si>
  <si>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</si>
  <si>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</si>
  <si>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</si>
  <si>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</si>
  <si>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</si>
  <si>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</si>
  <si>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</si>
  <si>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</si>
  <si>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</si>
  <si>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</si>
  <si>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</si>
  <si>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</si>
  <si>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</si>
  <si>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</si>
  <si>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</si>
  <si>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</si>
  <si>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</si>
  <si>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</si>
  <si>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</si>
  <si>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</si>
  <si>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</si>
  <si>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</si>
  <si>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</si>
  <si>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</si>
  <si>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</si>
  <si>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</si>
  <si>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</si>
  <si>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</si>
  <si>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</si>
  <si>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</si>
  <si>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</si>
  <si>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</si>
  <si>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</si>
  <si>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</si>
  <si>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</si>
  <si>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</si>
  <si>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</si>
  <si>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</si>
  <si>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</si>
  <si>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</si>
  <si>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</si>
  <si>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</si>
  <si>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</si>
  <si>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</si>
  <si>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</si>
  <si>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</si>
  <si>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</si>
  <si>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</si>
  <si>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</si>
  <si>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</si>
  <si>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</si>
  <si>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</si>
  <si>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</si>
  <si>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</si>
  <si>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</si>
  <si>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</si>
  <si>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</si>
  <si>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</si>
  <si>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</si>
  <si>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</si>
  <si>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</si>
  <si>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</si>
  <si>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</si>
  <si>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</si>
  <si>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</si>
  <si>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</si>
  <si>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</si>
  <si>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</si>
  <si>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</si>
  <si>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</si>
  <si>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</si>
  <si>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</si>
  <si>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</si>
  <si>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</si>
  <si>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</si>
  <si>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</si>
  <si>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</si>
  <si>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</si>
  <si>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</si>
  <si>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</si>
  <si>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</si>
  <si>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</si>
  <si>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</si>
  <si>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</si>
  <si>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</si>
  <si>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</si>
  <si>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</si>
  <si>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</si>
  <si>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</si>
  <si>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</si>
  <si>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</si>
  <si>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</si>
  <si>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</si>
  <si>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</si>
  <si>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</si>
  <si>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</si>
  <si>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</si>
  <si>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</si>
  <si>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</si>
  <si>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</si>
  <si>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</si>
  <si>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</si>
  <si>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</si>
  <si>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</si>
  <si>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</si>
  <si>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</si>
  <si>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</si>
  <si>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</si>
  <si>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</si>
  <si>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</si>
  <si>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</si>
  <si>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</si>
  <si>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</si>
  <si>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</si>
  <si>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</si>
  <si>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</si>
  <si>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</si>
  <si>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</si>
  <si>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</si>
  <si>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</si>
  <si>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</si>
  <si>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</si>
  <si>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</si>
  <si>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</si>
  <si>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</si>
  <si>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</si>
  <si>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</si>
  <si>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</si>
  <si>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</si>
  <si>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</si>
  <si>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</si>
  <si>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</si>
  <si>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</si>
  <si>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</si>
  <si>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</si>
  <si>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</si>
  <si>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</si>
  <si>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</si>
  <si>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</si>
  <si>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</si>
  <si>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</si>
  <si>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</si>
  <si>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</si>
  <si>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</si>
  <si>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</si>
  <si>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</si>
  <si>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</si>
  <si>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</si>
  <si>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</si>
  <si>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</si>
  <si>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</si>
  <si>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</si>
  <si>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</si>
  <si>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</si>
  <si>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</si>
  <si>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</si>
  <si>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</si>
  <si>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</si>
  <si>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</si>
  <si>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</si>
  <si>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</si>
  <si>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</si>
  <si>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</si>
  <si>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</si>
  <si>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</si>
  <si>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</si>
  <si>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</si>
  <si>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</si>
  <si>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</si>
  <si>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</si>
  <si>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</si>
  <si>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</si>
  <si>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</si>
  <si>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</si>
  <si>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</si>
  <si>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</si>
  <si>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</si>
  <si>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</si>
  <si>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</si>
  <si>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</si>
  <si>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</si>
  <si>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</si>
  <si>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</si>
  <si>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</si>
  <si>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</si>
  <si>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</si>
  <si>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</si>
  <si>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</si>
  <si>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</si>
  <si>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</si>
  <si>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</si>
  <si>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</si>
  <si>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</si>
  <si>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</si>
  <si>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</si>
  <si>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</si>
  <si>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</si>
  <si>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</si>
  <si>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</si>
  <si>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</si>
  <si>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</si>
  <si>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</si>
  <si>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</si>
  <si>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</si>
  <si>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</si>
  <si>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</si>
  <si>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</si>
  <si>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</si>
  <si>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</si>
  <si>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</si>
  <si>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</si>
  <si>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</si>
  <si>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</si>
  <si>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</si>
  <si>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</si>
  <si>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</si>
  <si>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</si>
  <si>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</si>
  <si>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</si>
  <si>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</si>
  <si>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</si>
  <si>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</si>
  <si>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</si>
  <si>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</si>
  <si>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</si>
  <si>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</si>
  <si>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</si>
  <si>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</si>
  <si>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</si>
  <si>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</si>
  <si>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</si>
  <si>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</si>
  <si>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</si>
  <si>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</si>
  <si>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</si>
  <si>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</si>
  <si>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</si>
  <si>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</si>
  <si>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</si>
  <si>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</si>
  <si>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</si>
  <si>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</si>
  <si>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</si>
  <si>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</si>
  <si>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</si>
  <si>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</si>
  <si>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</si>
  <si>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</si>
  <si>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</si>
  <si>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</si>
  <si>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</si>
  <si>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</si>
  <si>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</si>
  <si>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</si>
  <si>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</si>
  <si>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</si>
  <si>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</si>
  <si>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</si>
  <si>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</si>
  <si>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</si>
  <si>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</si>
  <si>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</si>
  <si>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</si>
  <si>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</si>
  <si>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</si>
  <si>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</si>
  <si>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</si>
  <si>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</si>
  <si>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</si>
  <si>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</si>
  <si>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</si>
  <si>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</si>
  <si>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</si>
  <si>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</si>
  <si>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</si>
  <si>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</si>
  <si>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</si>
  <si>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</si>
  <si>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</si>
  <si>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</si>
  <si>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</si>
  <si>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</si>
  <si>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</si>
  <si>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</si>
  <si>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</si>
  <si>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</si>
  <si>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</si>
  <si>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</si>
  <si>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</si>
  <si>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</si>
  <si>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</si>
  <si>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</si>
  <si>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</si>
  <si>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</si>
  <si>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</si>
  <si>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</si>
  <si>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</si>
  <si>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</si>
  <si>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</si>
  <si>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</si>
  <si>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</si>
  <si>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</si>
  <si>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</si>
  <si>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</si>
  <si>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</si>
  <si>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</si>
  <si>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</si>
  <si>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</si>
  <si>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</si>
  <si>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</si>
  <si>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</si>
  <si>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</si>
  <si>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</si>
  <si>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</si>
  <si>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</si>
  <si>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</si>
  <si>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</si>
  <si>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</si>
  <si>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</si>
  <si>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</si>
  <si>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</si>
  <si>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</si>
  <si>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</si>
  <si>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</si>
  <si>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</si>
  <si>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</si>
  <si>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</si>
  <si>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</si>
  <si>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</si>
  <si>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</si>
  <si>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</si>
  <si>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</si>
  <si>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</si>
  <si>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</si>
  <si>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</si>
  <si>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</si>
  <si>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</si>
  <si>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</si>
  <si>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</si>
  <si>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</si>
  <si>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</si>
  <si>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</si>
  <si>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</si>
  <si>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</si>
  <si>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</si>
  <si>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</si>
  <si>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</si>
  <si>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</si>
  <si>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</si>
  <si>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</si>
  <si>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</si>
  <si>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</si>
  <si>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</si>
  <si>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</si>
  <si>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</si>
  <si>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</si>
  <si>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</si>
  <si>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</si>
  <si>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</si>
  <si>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</si>
  <si>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</si>
  <si>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</si>
  <si>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</si>
  <si>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</si>
  <si>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</si>
  <si>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</si>
  <si>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</si>
  <si>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</si>
  <si>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</si>
  <si>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</si>
  <si>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</si>
  <si>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</si>
  <si>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</si>
  <si>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</si>
  <si>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</si>
  <si>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</si>
  <si>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</si>
  <si>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</si>
  <si>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</si>
  <si>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</si>
  <si>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</si>
  <si>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</si>
  <si>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</si>
  <si>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</si>
  <si>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</si>
  <si>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</si>
  <si>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</si>
  <si>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</si>
  <si>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</si>
  <si>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</si>
  <si>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</si>
  <si>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</si>
  <si>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</si>
  <si>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</si>
  <si>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</si>
  <si>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</si>
  <si>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</si>
  <si>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</si>
  <si>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</si>
  <si>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</si>
  <si>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</si>
  <si>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</si>
  <si>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</si>
  <si>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</si>
  <si>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</si>
  <si>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</si>
  <si>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</si>
  <si>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</si>
  <si>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</si>
  <si>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</si>
  <si>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</si>
  <si>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</si>
  <si>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</si>
  <si>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</si>
  <si>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</si>
  <si>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</si>
  <si>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</si>
  <si>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</si>
  <si>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</si>
  <si>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</si>
  <si>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</si>
  <si>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</si>
  <si>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</si>
  <si>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</si>
  <si>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</si>
  <si>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</si>
  <si>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</si>
  <si>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</si>
  <si>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</si>
  <si>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</si>
  <si>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</si>
  <si>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</si>
  <si>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</si>
  <si>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</si>
  <si>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</si>
  <si>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</si>
  <si>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</si>
  <si>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</si>
  <si>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</si>
  <si>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</si>
  <si>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</si>
  <si>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</si>
  <si>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</si>
  <si>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</si>
  <si>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</si>
  <si>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</si>
  <si>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</si>
  <si>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</si>
  <si>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</si>
  <si>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</si>
  <si>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</si>
  <si>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</si>
  <si>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</si>
  <si>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</si>
  <si>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</si>
  <si>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</si>
  <si>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</si>
  <si>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</si>
  <si>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</si>
  <si>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</si>
  <si>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</si>
  <si>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</si>
  <si>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</si>
  <si>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</si>
  <si>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</si>
  <si>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</si>
  <si>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</si>
  <si>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</si>
  <si>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</si>
  <si>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</si>
  <si>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</si>
  <si>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</si>
  <si>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</si>
  <si>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</si>
  <si>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</si>
  <si>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</si>
  <si>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</si>
  <si>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</si>
  <si>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</si>
  <si>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</si>
  <si>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</si>
  <si>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</si>
  <si>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</si>
  <si>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</si>
  <si>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</si>
  <si>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</si>
  <si>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</si>
  <si>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</si>
  <si>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</si>
  <si>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</si>
  <si>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</si>
  <si>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</si>
  <si>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</si>
  <si>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</si>
  <si>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</si>
  <si>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</si>
  <si>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</si>
  <si>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</si>
  <si>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</si>
  <si>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</si>
  <si>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</si>
  <si>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</si>
  <si>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</si>
  <si>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</si>
  <si>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</si>
  <si>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</si>
  <si>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</si>
  <si>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</si>
  <si>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</si>
  <si>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</si>
  <si>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</si>
  <si>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</si>
  <si>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</si>
  <si>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</si>
  <si>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</si>
  <si>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</si>
  <si>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</si>
  <si>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</si>
  <si>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</si>
  <si>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</si>
  <si>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</si>
  <si>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</si>
  <si>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</si>
  <si>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</si>
  <si>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</si>
  <si>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</si>
  <si>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</si>
  <si>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</si>
  <si>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</si>
  <si>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</si>
  <si>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</si>
  <si>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</si>
  <si>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</si>
  <si>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</si>
  <si>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</si>
  <si>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</si>
  <si>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</si>
  <si>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</si>
  <si>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</si>
  <si>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</si>
  <si>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</si>
  <si>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</si>
  <si>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</si>
  <si>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</si>
  <si>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</si>
  <si>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</si>
  <si>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</si>
  <si>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</si>
  <si>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</si>
  <si>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</si>
  <si>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</si>
  <si>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</si>
  <si>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</si>
  <si>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</si>
  <si>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</si>
  <si>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</si>
  <si>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</si>
  <si>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</si>
  <si>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</si>
  <si>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</si>
  <si>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</si>
  <si>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</si>
  <si>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</si>
  <si>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</si>
  <si>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</si>
  <si>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</si>
  <si>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</si>
  <si>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</si>
  <si>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</si>
  <si>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</si>
  <si>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</si>
  <si>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</si>
  <si>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</si>
  <si>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</si>
  <si>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</si>
  <si>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</si>
  <si>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</si>
  <si>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</si>
  <si>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</si>
  <si>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</si>
  <si>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</si>
  <si>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</si>
  <si>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</si>
  <si>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</si>
  <si>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</si>
  <si>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</si>
  <si>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</si>
  <si>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</si>
  <si>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</si>
  <si>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</si>
  <si>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</si>
  <si>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</si>
  <si>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</si>
  <si>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</si>
  <si>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</si>
  <si>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</si>
  <si>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</si>
  <si>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</si>
  <si>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</si>
  <si>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</si>
  <si>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</si>
  <si>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</si>
  <si>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</si>
  <si>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</si>
  <si>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</si>
  <si>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</si>
  <si>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</si>
  <si>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</si>
  <si>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</si>
  <si>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</si>
  <si>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</si>
  <si>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</si>
  <si>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</si>
  <si>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</si>
  <si>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</si>
  <si>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</si>
  <si>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</si>
  <si>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</si>
  <si>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</si>
  <si>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</si>
  <si>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</si>
  <si>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</si>
  <si>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</si>
  <si>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</si>
  <si>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</si>
  <si>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</si>
  <si>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</si>
  <si>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</si>
  <si>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</si>
  <si>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</si>
  <si>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</si>
  <si>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</si>
  <si>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</si>
  <si>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</si>
  <si>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</si>
  <si>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</si>
  <si>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</si>
  <si>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</si>
  <si>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</si>
  <si>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</si>
  <si>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</si>
  <si>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</si>
  <si>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</si>
  <si>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</si>
  <si>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</si>
  <si>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</si>
  <si>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</si>
  <si>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</si>
  <si>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</si>
  <si>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</si>
  <si>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</si>
  <si>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</si>
  <si>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</si>
  <si>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</si>
  <si>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</si>
  <si>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</si>
  <si>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</si>
  <si>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</si>
  <si>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</si>
  <si>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</si>
  <si>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</si>
  <si>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</si>
  <si>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</si>
  <si>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</si>
  <si>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</si>
  <si>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</si>
  <si>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</si>
  <si>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</si>
  <si>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</si>
  <si>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</si>
  <si>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</si>
  <si>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</si>
  <si>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</si>
  <si>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</si>
  <si>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</si>
  <si>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</si>
  <si>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</si>
  <si>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</si>
  <si>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</si>
  <si>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</si>
  <si>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</si>
  <si>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</si>
  <si>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</si>
  <si>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</si>
  <si>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</si>
  <si>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</si>
  <si>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</si>
  <si>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</si>
  <si>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</si>
  <si>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</si>
  <si>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</si>
  <si>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</si>
  <si>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</si>
  <si>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</si>
  <si>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</si>
  <si>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</si>
  <si>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</si>
  <si>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</si>
  <si>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</si>
  <si>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</si>
  <si>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</si>
  <si>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</si>
  <si>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</si>
  <si>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</si>
  <si>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</si>
  <si>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</si>
  <si>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</si>
  <si>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</si>
  <si>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</si>
  <si>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</si>
  <si>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</si>
  <si>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</si>
  <si>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</si>
  <si>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</si>
  <si>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</si>
  <si>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</si>
  <si>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</si>
  <si>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</si>
  <si>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</si>
  <si>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</si>
  <si>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</si>
  <si>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</si>
  <si>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</si>
  <si>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</si>
  <si>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</si>
  <si>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</si>
  <si>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</si>
  <si>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</si>
  <si>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</si>
  <si>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</si>
  <si>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</si>
  <si>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</si>
  <si>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</si>
  <si>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</si>
  <si>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</si>
  <si>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</si>
  <si>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</si>
  <si>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</si>
  <si>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</si>
  <si>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</si>
  <si>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</si>
  <si>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</si>
  <si>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</si>
  <si>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</si>
  <si>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</si>
  <si>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</si>
  <si>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</si>
  <si>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</si>
  <si>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</si>
  <si>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</si>
  <si>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</si>
  <si>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</si>
  <si>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</si>
  <si>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</si>
  <si>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</si>
  <si>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</si>
  <si>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</si>
  <si>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</si>
  <si>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</si>
  <si>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</si>
  <si>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</si>
  <si>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</si>
  <si>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</si>
  <si>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</si>
  <si>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</si>
  <si>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</si>
  <si>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</si>
  <si>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</si>
  <si>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</si>
  <si>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</si>
  <si>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</si>
  <si>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</si>
  <si>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</si>
  <si>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</si>
  <si>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</si>
  <si>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</si>
  <si>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</si>
  <si>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</si>
  <si>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</si>
  <si>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</si>
  <si>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</si>
  <si>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</si>
  <si>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</si>
  <si>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</si>
  <si>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</si>
  <si>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</si>
  <si>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</si>
  <si>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</si>
  <si>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</si>
  <si>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</si>
  <si>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</si>
  <si>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</si>
  <si>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</si>
  <si>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</si>
  <si>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</si>
  <si>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</si>
  <si>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</si>
  <si>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</si>
  <si>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</si>
  <si>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</si>
  <si>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</si>
  <si>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</si>
  <si>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</si>
  <si>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</si>
  <si>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</si>
  <si>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</si>
  <si>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</si>
  <si>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</si>
  <si>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</si>
  <si>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</si>
  <si>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</si>
  <si>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</si>
  <si>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</si>
  <si>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</si>
  <si>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</si>
  <si>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</si>
  <si>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</si>
  <si>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</si>
  <si>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</si>
  <si>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</si>
  <si>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</si>
  <si>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</si>
  <si>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</si>
  <si>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</si>
  <si>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</si>
  <si>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</si>
  <si>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</si>
  <si>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</si>
  <si>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</si>
  <si>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</si>
  <si>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</si>
  <si>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</si>
  <si>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</si>
  <si>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</si>
  <si>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</si>
  <si>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</si>
  <si>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</si>
  <si>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</si>
  <si>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</si>
  <si>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</si>
  <si>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</si>
  <si>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</si>
  <si>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</si>
  <si>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</si>
  <si>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</si>
  <si>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</si>
  <si>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</si>
  <si>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</si>
  <si>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</si>
  <si>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</si>
  <si>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</si>
  <si>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</si>
  <si>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</si>
  <si>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</si>
  <si>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</si>
  <si>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</si>
  <si>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</si>
  <si>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</si>
  <si>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</si>
  <si>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</si>
  <si>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</si>
  <si>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</si>
  <si>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</si>
  <si>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</si>
  <si>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</si>
  <si>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</si>
  <si>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</si>
  <si>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</si>
  <si>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</si>
  <si>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</si>
  <si>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</si>
  <si>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</si>
  <si>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</si>
  <si>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</si>
  <si>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</si>
  <si>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</si>
  <si>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</si>
  <si>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</si>
  <si>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</si>
  <si>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</si>
  <si>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</si>
  <si>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</si>
  <si>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</si>
  <si>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</si>
  <si>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</si>
  <si>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</si>
  <si>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</si>
  <si>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</si>
  <si>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</si>
  <si>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</si>
  <si>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</si>
  <si>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</si>
  <si>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</si>
  <si>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</si>
  <si>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</si>
  <si>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</si>
  <si>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</si>
  <si>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</si>
  <si>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</si>
  <si>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</si>
  <si>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</si>
  <si>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</si>
  <si>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</si>
  <si>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</si>
  <si>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</si>
  <si>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</si>
  <si>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</si>
  <si>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</si>
  <si>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</si>
  <si>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</si>
  <si>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</si>
  <si>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</si>
  <si>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</si>
  <si>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</si>
  <si>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</si>
  <si>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</si>
  <si>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</si>
  <si>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</si>
  <si>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</si>
  <si>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</si>
  <si>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</si>
  <si>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</si>
  <si>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</si>
  <si>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</si>
  <si>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</si>
  <si>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</si>
  <si>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</si>
  <si>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</si>
  <si>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</si>
  <si>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</si>
  <si>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</si>
  <si>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</si>
  <si>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</si>
  <si>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</si>
  <si>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</si>
  <si>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</si>
  <si>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</si>
  <si>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</si>
  <si>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</si>
  <si>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</si>
  <si>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</si>
  <si>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</si>
  <si>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</si>
  <si>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</si>
  <si>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</si>
  <si>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</si>
  <si>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</si>
  <si>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</si>
  <si>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</si>
  <si>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</si>
  <si>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</si>
  <si>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</si>
  <si>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</si>
  <si>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</si>
  <si>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</si>
  <si>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</si>
  <si>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</si>
  <si>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</si>
  <si>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</si>
  <si>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</si>
  <si>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</si>
  <si>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</si>
  <si>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</si>
  <si>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</si>
  <si>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</si>
  <si>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</si>
  <si>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</si>
  <si>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</si>
  <si>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</si>
  <si>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</si>
  <si>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</si>
  <si>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</si>
  <si>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</si>
  <si>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</si>
  <si>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</si>
  <si>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</si>
  <si>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</si>
  <si>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</si>
  <si>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</si>
  <si>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</si>
  <si>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</si>
  <si>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</si>
  <si>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</si>
  <si>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</si>
  <si>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</si>
  <si>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</si>
  <si>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</si>
  <si>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</si>
  <si>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</si>
  <si>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</si>
  <si>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</si>
  <si>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</si>
  <si>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</si>
  <si>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</si>
  <si>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</si>
  <si>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</si>
  <si>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</si>
  <si>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</si>
  <si>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</si>
  <si>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</si>
  <si>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</si>
  <si>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</si>
  <si>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</si>
  <si>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</si>
  <si>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</si>
  <si>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</si>
  <si>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</si>
  <si>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</si>
  <si>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</si>
  <si>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</si>
  <si>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</si>
  <si>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</si>
  <si>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</si>
  <si>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</si>
  <si>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</si>
  <si>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</si>
  <si>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</si>
  <si>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</si>
  <si>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</si>
  <si>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</si>
  <si>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</si>
  <si>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</si>
  <si>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</si>
  <si>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</si>
  <si>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</si>
  <si>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</si>
  <si>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</si>
  <si>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</si>
  <si>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</si>
  <si>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</si>
  <si>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</si>
  <si>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</si>
  <si>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</si>
  <si>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</si>
  <si>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</si>
  <si>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</si>
  <si>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</si>
  <si>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</si>
  <si>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</si>
  <si>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</si>
  <si>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</si>
  <si>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</si>
  <si>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</si>
  <si>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</si>
  <si>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</si>
  <si>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</si>
  <si>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</si>
  <si>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</si>
  <si>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</si>
  <si>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</si>
  <si>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</si>
  <si>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</si>
  <si>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</si>
  <si>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</si>
  <si>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</si>
  <si>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</si>
  <si>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</si>
  <si>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</si>
  <si>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</si>
  <si>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</si>
  <si>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</si>
  <si>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</si>
  <si>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</si>
  <si>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</si>
  <si>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</si>
  <si>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</si>
  <si>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</si>
  <si>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</si>
  <si>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</si>
  <si>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</si>
  <si>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</si>
  <si>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</si>
  <si>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</si>
  <si>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</si>
  <si>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</si>
  <si>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</si>
  <si>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</si>
  <si>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</si>
  <si>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</si>
  <si>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</si>
  <si>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</si>
  <si>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</si>
  <si>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</si>
  <si>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</si>
  <si>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</si>
  <si>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</si>
  <si>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</si>
  <si>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</si>
  <si>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</si>
  <si>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</si>
  <si>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</si>
  <si>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</si>
  <si>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</si>
  <si>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</si>
  <si>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</si>
  <si>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</si>
  <si>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</si>
  <si>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</si>
  <si>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</si>
  <si>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</si>
  <si>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</si>
  <si>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</si>
  <si>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</si>
  <si>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</si>
  <si>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</si>
  <si>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</si>
  <si>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</si>
  <si>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</si>
  <si>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</si>
  <si>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</si>
  <si>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</si>
  <si>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</si>
  <si>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</si>
  <si>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</si>
  <si>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</si>
  <si>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</si>
  <si>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</si>
  <si>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</si>
  <si>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</si>
  <si>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</si>
  <si>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</si>
  <si>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</si>
  <si>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</si>
  <si>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</si>
  <si>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</si>
  <si>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</si>
  <si>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</si>
  <si>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</si>
  <si>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</si>
  <si>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</si>
  <si>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</si>
  <si>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</si>
  <si>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</si>
  <si>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</si>
  <si>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</si>
  <si>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</si>
  <si>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</si>
  <si>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</si>
  <si>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</si>
  <si>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</si>
  <si>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</si>
  <si>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</si>
  <si>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</si>
  <si>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</si>
  <si>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</si>
  <si>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</si>
  <si>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</si>
  <si>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</si>
  <si>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</si>
  <si>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</si>
  <si>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</si>
  <si>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</si>
  <si>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</si>
  <si>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</si>
  <si>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</si>
  <si>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</si>
  <si>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</si>
  <si>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</si>
  <si>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</si>
  <si>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</si>
  <si>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</si>
  <si>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</si>
  <si>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</si>
  <si>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</si>
  <si>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</si>
  <si>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</si>
  <si>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</si>
  <si>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</si>
  <si>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</si>
  <si>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</si>
  <si>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</si>
  <si>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</si>
  <si>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</si>
  <si>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</si>
  <si>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</si>
  <si>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</si>
  <si>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</si>
  <si>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</si>
  <si>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</si>
  <si>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</si>
  <si>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</si>
  <si>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</si>
  <si>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</si>
  <si>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</si>
  <si>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</si>
  <si>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</si>
  <si>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</si>
  <si>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</si>
  <si>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</si>
  <si>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</si>
  <si>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</si>
  <si>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</si>
  <si>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</si>
  <si>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</si>
  <si>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</si>
  <si>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</si>
  <si>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</si>
  <si>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</si>
  <si>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</si>
  <si>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</si>
  <si>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</si>
  <si>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</si>
  <si>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</si>
  <si>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</si>
  <si>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</si>
  <si>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</si>
  <si>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</si>
  <si>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</si>
  <si>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</si>
  <si>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</si>
  <si>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</si>
  <si>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</si>
  <si>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</si>
  <si>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</si>
  <si>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</si>
  <si>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</si>
  <si>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</si>
  <si>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</si>
  <si>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</si>
  <si>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</si>
  <si>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</si>
  <si>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</si>
  <si>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</si>
  <si>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</si>
  <si>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</si>
  <si>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</si>
  <si>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</si>
  <si>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</si>
  <si>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</si>
  <si>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</si>
  <si>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</si>
  <si>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</si>
  <si>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</si>
  <si>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</si>
  <si>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</si>
  <si>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</si>
  <si>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</si>
  <si>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</si>
  <si>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</si>
  <si>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</si>
  <si>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</si>
  <si>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</si>
  <si>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</si>
  <si>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</si>
  <si>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</si>
  <si>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</si>
  <si>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</si>
  <si>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</si>
  <si>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</si>
  <si>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</si>
  <si>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</si>
  <si>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</si>
  <si>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</si>
  <si>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</si>
  <si>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</si>
  <si>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</si>
  <si>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</si>
  <si>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</si>
  <si>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</si>
  <si>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</si>
  <si>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</si>
  <si>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</si>
  <si>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</si>
  <si>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</si>
  <si>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</si>
  <si>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</si>
  <si>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</si>
  <si>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</si>
  <si>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</si>
  <si>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</si>
  <si>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</si>
  <si>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</si>
  <si>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</si>
  <si>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</si>
  <si>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</si>
  <si>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</si>
  <si>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</si>
  <si>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</si>
  <si>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</si>
  <si>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</si>
  <si>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</si>
  <si>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</si>
  <si>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</si>
  <si>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</si>
  <si>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</si>
  <si>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</si>
  <si>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</si>
  <si>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</si>
  <si>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</si>
  <si>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</si>
  <si>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</si>
  <si>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</si>
  <si>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</si>
  <si>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</si>
  <si>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</si>
  <si>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</si>
  <si>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</si>
  <si>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</si>
  <si>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</si>
  <si>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</si>
  <si>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</si>
  <si>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</si>
  <si>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</si>
  <si>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</si>
  <si>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</si>
  <si>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</si>
  <si>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</si>
  <si>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</si>
  <si>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</si>
  <si>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</si>
  <si>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</si>
  <si>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</si>
  <si>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</si>
  <si>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</si>
  <si>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</si>
  <si>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</si>
  <si>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</si>
  <si>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</si>
  <si>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</si>
  <si>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</si>
  <si>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</si>
  <si>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</si>
  <si>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</si>
  <si>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</si>
  <si>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</si>
  <si>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</si>
  <si>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</si>
  <si>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</si>
  <si>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</si>
  <si>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</si>
  <si>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</si>
  <si>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</si>
  <si>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</si>
  <si>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</si>
  <si>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</si>
  <si>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</si>
  <si>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</si>
  <si>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</si>
  <si>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</si>
  <si>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</si>
  <si>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</si>
  <si>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</si>
  <si>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</si>
  <si>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</si>
  <si>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</si>
  <si>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</si>
  <si>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</si>
  <si>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</si>
  <si>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</si>
  <si>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</si>
  <si>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</si>
  <si>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</si>
  <si>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</si>
  <si>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</si>
  <si>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</si>
  <si>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</si>
  <si>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</si>
  <si>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</si>
  <si>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</si>
  <si>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</si>
  <si>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</si>
  <si>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</si>
  <si>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</si>
  <si>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</si>
  <si>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</si>
  <si>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</si>
  <si>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</si>
  <si>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</si>
  <si>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</si>
  <si>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</si>
  <si>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</si>
  <si>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</si>
  <si>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</si>
  <si>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</si>
  <si>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</si>
  <si>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</si>
  <si>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</si>
  <si>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</si>
  <si>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</si>
  <si>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</si>
  <si>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</si>
  <si>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</si>
  <si>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</si>
  <si>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</si>
  <si>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</si>
  <si>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</si>
  <si>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</si>
  <si>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</si>
  <si>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</si>
  <si>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</si>
  <si>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</si>
  <si>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</si>
  <si>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</si>
  <si>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</si>
  <si>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</si>
  <si>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</si>
  <si>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</si>
  <si>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</si>
  <si>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</si>
  <si>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</si>
  <si>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</si>
  <si>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</si>
  <si>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</si>
  <si>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</si>
  <si>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</si>
  <si>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</si>
  <si>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</si>
  <si>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</si>
  <si>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</si>
  <si>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</si>
  <si>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</si>
  <si>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</si>
  <si>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</si>
  <si>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</si>
  <si>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</si>
  <si>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</si>
  <si>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</si>
  <si>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</si>
  <si>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</si>
  <si>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</si>
  <si>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</si>
  <si>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</si>
  <si>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</si>
  <si>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</si>
  <si>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</si>
  <si>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</si>
  <si>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</si>
  <si>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</si>
  <si>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</si>
  <si>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</si>
  <si>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</si>
  <si>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</si>
  <si>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</si>
  <si>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</si>
  <si>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</si>
  <si>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</si>
  <si>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</si>
  <si>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</si>
  <si>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</si>
  <si>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</si>
  <si>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</si>
  <si>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</si>
  <si>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</si>
  <si>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</si>
  <si>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</si>
  <si>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</si>
  <si>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</si>
  <si>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</si>
  <si>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</si>
  <si>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</si>
  <si>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</si>
  <si>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</si>
  <si>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</si>
  <si>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</si>
  <si>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</si>
  <si>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</si>
  <si>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</si>
  <si>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</si>
  <si>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</si>
  <si>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</si>
  <si>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</si>
  <si>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</si>
  <si>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</si>
  <si>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</si>
  <si>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</si>
  <si>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</si>
  <si>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</si>
  <si>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</si>
  <si>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</si>
  <si>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</si>
  <si>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</si>
  <si>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</si>
  <si>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</si>
  <si>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</si>
  <si>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</si>
  <si>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</si>
  <si>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</si>
  <si>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</si>
  <si>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</si>
  <si>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</si>
  <si>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</si>
  <si>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</si>
  <si>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</si>
  <si>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</si>
  <si>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</si>
  <si>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</si>
  <si>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</si>
  <si>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</si>
  <si>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</si>
  <si>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</si>
  <si>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</si>
  <si>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</si>
  <si>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</si>
  <si>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</si>
  <si>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</si>
  <si>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</si>
  <si>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</si>
  <si>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</si>
  <si>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</si>
  <si>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</si>
  <si>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</si>
  <si>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</si>
  <si>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</si>
  <si>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</si>
  <si>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</si>
  <si>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</si>
  <si>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</si>
  <si>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</si>
  <si>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</si>
  <si>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</si>
  <si>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</si>
  <si>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</si>
  <si>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</si>
  <si>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</si>
  <si>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</si>
  <si>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</si>
  <si>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</si>
  <si>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</si>
  <si>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</si>
  <si>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</si>
  <si>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</si>
  <si>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</si>
  <si>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</si>
  <si>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</si>
  <si>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</si>
  <si>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</si>
  <si>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</si>
  <si>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</si>
  <si>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</si>
  <si>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</si>
  <si>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</si>
  <si>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</si>
  <si>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</si>
  <si>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</si>
  <si>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</si>
  <si>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</si>
  <si>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</si>
  <si>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</si>
  <si>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</si>
  <si>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</si>
  <si>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</si>
  <si>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</si>
  <si>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</si>
  <si>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</si>
  <si>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</si>
  <si>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</si>
  <si>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</si>
  <si>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</si>
  <si>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</si>
  <si>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</si>
  <si>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</si>
  <si>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</si>
  <si>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</si>
  <si>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</si>
  <si>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</si>
  <si>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</si>
  <si>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</si>
  <si>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</si>
  <si>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</si>
  <si>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</si>
  <si>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</si>
  <si>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</si>
  <si>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</si>
  <si>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</si>
  <si>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</si>
  <si>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</si>
  <si>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</si>
  <si>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</si>
  <si>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</si>
  <si>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</si>
  <si>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</si>
  <si>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</si>
  <si>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</si>
  <si>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</si>
  <si>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</si>
  <si>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</si>
  <si>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</si>
  <si>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</si>
  <si>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</si>
  <si>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</si>
  <si>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</si>
  <si>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</si>
  <si>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</si>
  <si>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</si>
  <si>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</si>
  <si>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</si>
  <si>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</si>
  <si>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</si>
  <si>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</si>
  <si>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</si>
  <si>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</si>
  <si>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</si>
  <si>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</si>
  <si>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</si>
  <si>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</si>
  <si>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</si>
  <si>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</si>
  <si>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</si>
  <si>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</si>
  <si>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</si>
  <si>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</si>
  <si>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</si>
  <si>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</si>
  <si>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</si>
  <si>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</si>
  <si>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</si>
  <si>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</si>
  <si>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</si>
  <si>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</si>
  <si>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</si>
  <si>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</si>
  <si>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</si>
  <si>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</si>
  <si>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</si>
  <si>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</si>
  <si>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</si>
  <si>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</si>
  <si>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</si>
  <si>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</si>
  <si>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</si>
  <si>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</si>
  <si>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</si>
  <si>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</si>
  <si>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</si>
  <si>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</si>
  <si>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</si>
  <si>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</si>
  <si>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</si>
  <si>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</si>
  <si>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</si>
  <si>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</si>
  <si>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</si>
  <si>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</si>
  <si>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</si>
  <si>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</si>
  <si>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</si>
  <si>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</si>
  <si>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</si>
  <si>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</si>
  <si>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</si>
  <si>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</si>
  <si>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</si>
  <si>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</si>
  <si>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</si>
  <si>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</si>
  <si>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</si>
  <si>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</si>
  <si>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</si>
  <si>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</si>
  <si>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</si>
  <si>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</si>
  <si>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</si>
  <si>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</si>
  <si>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</si>
  <si>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</si>
  <si>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</si>
  <si>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</si>
  <si>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</si>
  <si>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</si>
  <si>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</si>
  <si>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</si>
  <si>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</si>
  <si>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</si>
  <si>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</si>
  <si>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</si>
  <si>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</si>
  <si>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</si>
  <si>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</si>
  <si>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</si>
  <si>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</si>
  <si>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</si>
  <si>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</si>
  <si>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</si>
  <si>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</si>
  <si>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</si>
  <si>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</si>
  <si>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</si>
  <si>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</si>
  <si>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</si>
  <si>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</si>
  <si>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</si>
  <si>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</si>
  <si>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</si>
  <si>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</si>
  <si>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</si>
  <si>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</si>
  <si>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</si>
  <si>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</si>
  <si>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</si>
  <si>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</si>
  <si>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</si>
  <si>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</si>
  <si>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</si>
  <si>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</si>
  <si>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</si>
  <si>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</si>
  <si>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</si>
  <si>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</si>
  <si>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</si>
  <si>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</si>
  <si>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</si>
  <si>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</si>
  <si>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</si>
  <si>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</si>
  <si>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</si>
  <si>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</si>
  <si>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</si>
  <si>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</si>
  <si>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</si>
  <si>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</si>
  <si>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</si>
  <si>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</si>
  <si>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</si>
  <si>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</si>
  <si>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</si>
  <si>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</si>
  <si>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</si>
  <si>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</si>
  <si>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</si>
  <si>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</si>
  <si>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</si>
  <si>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</si>
  <si>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</si>
  <si>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</si>
  <si>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</si>
  <si>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</si>
  <si>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</si>
  <si>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</si>
  <si>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</si>
  <si>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</si>
  <si>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</si>
  <si>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</si>
  <si>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</si>
  <si>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</si>
  <si>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</si>
  <si>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</si>
  <si>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</si>
  <si>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</si>
  <si>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</si>
  <si>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</si>
  <si>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</si>
  <si>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</si>
  <si>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</si>
  <si>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</si>
  <si>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</si>
  <si>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</si>
  <si>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</si>
  <si>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</si>
  <si>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</si>
  <si>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</si>
  <si>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</si>
  <si>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</si>
  <si>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</si>
  <si>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</si>
  <si>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</si>
  <si>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</si>
  <si>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</si>
  <si>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</si>
  <si>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</si>
  <si>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</si>
  <si>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</si>
  <si>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</si>
  <si>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</si>
  <si>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</si>
  <si>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</si>
  <si>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</si>
  <si>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</si>
  <si>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</si>
  <si>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</si>
  <si>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</si>
  <si>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</si>
  <si>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</si>
  <si>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</si>
  <si>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</si>
  <si>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</si>
  <si>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</si>
  <si>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</si>
  <si>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</si>
  <si>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</si>
  <si>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</si>
  <si>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</si>
  <si>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</si>
  <si>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</si>
  <si>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</si>
  <si>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</si>
  <si>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</si>
  <si>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</si>
  <si>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</si>
  <si>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</si>
  <si>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</si>
  <si>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</si>
  <si>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</si>
  <si>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</si>
  <si>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</si>
  <si>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</si>
  <si>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</si>
  <si>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</si>
  <si>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</si>
  <si>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</si>
  <si>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</si>
  <si>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</si>
  <si>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</si>
  <si>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</si>
  <si>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</si>
  <si>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</si>
  <si>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</si>
  <si>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</si>
  <si>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</si>
  <si>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</si>
  <si>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</si>
  <si>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</si>
  <si>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</si>
  <si>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</si>
  <si>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</si>
  <si>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</si>
  <si>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</si>
  <si>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</si>
  <si>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</si>
  <si>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</si>
  <si>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</si>
  <si>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</si>
  <si>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</si>
  <si>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</si>
  <si>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</si>
  <si>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</si>
  <si>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</si>
  <si>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</si>
  <si>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</si>
  <si>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</si>
  <si>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</si>
  <si>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</si>
  <si>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</si>
  <si>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</si>
  <si>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</si>
  <si>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</si>
  <si>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</si>
  <si>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</si>
  <si>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</si>
  <si>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</si>
  <si>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</si>
  <si>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</si>
  <si>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</si>
  <si>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</si>
  <si>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</si>
  <si>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</si>
  <si>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</si>
  <si>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</si>
  <si>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</si>
  <si>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</si>
  <si>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</si>
  <si>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</si>
  <si>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</si>
  <si>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</si>
  <si>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</si>
  <si>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</si>
  <si>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</si>
  <si>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</si>
  <si>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</si>
  <si>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</si>
  <si>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</si>
  <si>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</si>
  <si>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</si>
  <si>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</si>
  <si>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</si>
  <si>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</si>
  <si>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</si>
  <si>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</si>
  <si>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</si>
  <si>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</si>
  <si>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</si>
  <si>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</si>
  <si>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</si>
  <si>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</si>
  <si>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</si>
  <si>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</si>
  <si>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</si>
  <si>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</si>
  <si>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</si>
  <si>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</si>
  <si>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</si>
  <si>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</si>
  <si>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</si>
  <si>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</si>
  <si>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</si>
  <si>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</si>
  <si>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</si>
  <si>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</si>
  <si>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</si>
  <si>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</si>
  <si>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</si>
  <si>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</si>
  <si>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</si>
  <si>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</si>
  <si>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</si>
  <si>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</si>
  <si>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</si>
  <si>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</si>
  <si>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</si>
  <si>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</si>
  <si>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</si>
  <si>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</si>
  <si>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</si>
  <si>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</si>
  <si>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</si>
  <si>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</si>
  <si>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</si>
  <si>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</si>
  <si>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</si>
  <si>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</si>
  <si>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</si>
  <si>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</si>
  <si>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</si>
  <si>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</si>
  <si>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</si>
  <si>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</si>
  <si>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</si>
  <si>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</si>
  <si>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</si>
  <si>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</si>
  <si>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</si>
  <si>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</si>
  <si>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</si>
  <si>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</si>
  <si>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</si>
  <si>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</si>
  <si>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</si>
  <si>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</si>
  <si>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</si>
  <si>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</si>
  <si>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</si>
  <si>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</si>
  <si>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</si>
  <si>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</si>
  <si>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</si>
  <si>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</si>
  <si>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</si>
  <si>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</si>
  <si>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</si>
  <si>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</si>
  <si>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</si>
  <si>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</si>
  <si>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</si>
  <si>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</si>
  <si>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</si>
  <si>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</si>
  <si>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</si>
  <si>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</si>
  <si>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</si>
  <si>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</si>
  <si>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</si>
  <si>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</si>
  <si>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</si>
  <si>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</si>
  <si>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</si>
  <si>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</si>
  <si>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</si>
  <si>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</si>
  <si>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</si>
  <si>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</si>
  <si>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</si>
  <si>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</si>
  <si>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</si>
  <si>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</si>
  <si>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</si>
  <si>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</si>
  <si>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</si>
  <si>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</si>
  <si>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</si>
  <si>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</si>
  <si>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</si>
  <si>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</si>
  <si>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</si>
  <si>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</si>
  <si>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</si>
  <si>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</si>
  <si>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</si>
  <si>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</si>
  <si>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</si>
  <si>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</si>
  <si>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</si>
  <si>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</si>
  <si>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</si>
  <si>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</si>
  <si>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</si>
  <si>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</si>
  <si>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</si>
  <si>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</si>
  <si>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</si>
  <si>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</si>
  <si>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</si>
  <si>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</si>
  <si>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</si>
  <si>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</si>
  <si>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</si>
  <si>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</si>
  <si>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</si>
  <si>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</si>
  <si>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</si>
  <si>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</si>
  <si>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</si>
  <si>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</si>
  <si>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</si>
  <si>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</si>
  <si>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</si>
  <si>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</si>
  <si>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</si>
  <si>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</si>
  <si>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</si>
  <si>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</si>
  <si>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</si>
  <si>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</si>
  <si>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</si>
  <si>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</si>
  <si>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</si>
  <si>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</si>
  <si>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</si>
  <si>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</si>
  <si>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</si>
  <si>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</si>
  <si>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</si>
  <si>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</si>
  <si>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</si>
  <si>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</si>
  <si>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</si>
  <si>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</si>
  <si>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</si>
  <si>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</si>
  <si>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</si>
  <si>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</si>
  <si>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</si>
  <si>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</si>
  <si>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</si>
  <si>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</si>
  <si>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</si>
  <si>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</si>
  <si>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</si>
  <si>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</si>
  <si>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</si>
  <si>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</si>
  <si>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</si>
  <si>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</si>
  <si>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</si>
  <si>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</si>
  <si>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</si>
  <si>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</si>
  <si>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</si>
  <si>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</si>
  <si>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</si>
  <si>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</si>
  <si>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</si>
  <si>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</si>
  <si>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</si>
  <si>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</si>
  <si>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</si>
  <si>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</si>
  <si>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</si>
  <si>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</si>
  <si>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</si>
  <si>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</si>
  <si>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</si>
  <si>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</si>
  <si>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</si>
  <si>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</si>
  <si>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</si>
  <si>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</si>
  <si>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</si>
  <si>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</si>
  <si>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</si>
  <si>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</si>
  <si>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</si>
  <si>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</si>
  <si>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</si>
  <si>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</si>
  <si>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</si>
  <si>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</si>
  <si>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</si>
  <si>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</si>
  <si>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</si>
  <si>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</si>
  <si>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</si>
  <si>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</si>
  <si>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</si>
  <si>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</si>
  <si>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</si>
  <si>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</si>
  <si>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</si>
  <si>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</si>
  <si>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</si>
  <si>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</si>
  <si>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</si>
  <si>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</si>
  <si>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</si>
  <si>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</si>
  <si>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</si>
  <si>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</si>
  <si>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</si>
  <si>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</si>
  <si>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</si>
  <si>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</si>
  <si>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</si>
  <si>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</si>
  <si>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</si>
  <si>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</si>
  <si>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</si>
  <si>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</si>
  <si>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</si>
  <si>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</si>
  <si>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</si>
  <si>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</si>
  <si>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</si>
  <si>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</si>
  <si>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</si>
  <si>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</si>
  <si>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</si>
  <si>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</si>
  <si>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</si>
  <si>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</si>
  <si>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</si>
  <si>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</si>
  <si>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</si>
  <si>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</si>
  <si>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</si>
  <si>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</si>
  <si>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</si>
  <si>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</si>
  <si>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</si>
  <si>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</si>
  <si>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</si>
  <si>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</si>
  <si>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</si>
  <si>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</si>
  <si>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</si>
  <si>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</si>
  <si>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</si>
  <si>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</si>
  <si>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</si>
  <si>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</si>
  <si>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</si>
  <si>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</si>
  <si>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</si>
  <si>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</si>
  <si>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</si>
  <si>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</si>
  <si>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</si>
  <si>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</si>
  <si>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</si>
  <si>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</si>
  <si>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</si>
  <si>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</si>
  <si>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</si>
  <si>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</si>
  <si>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</si>
  <si>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</si>
  <si>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</si>
  <si>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</si>
  <si>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</si>
  <si>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</si>
  <si>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</si>
  <si>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</si>
  <si>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</si>
  <si>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</si>
  <si>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</si>
  <si>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</si>
  <si>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</si>
  <si>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</si>
  <si>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</si>
  <si>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</si>
  <si>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</si>
  <si>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</si>
  <si>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</si>
  <si>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</si>
  <si>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</si>
  <si>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</si>
  <si>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</si>
  <si>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</si>
  <si>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</si>
  <si>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</si>
  <si>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</si>
  <si>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</si>
  <si>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</si>
  <si>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</si>
  <si>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</si>
  <si>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</si>
  <si>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</si>
  <si>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</si>
  <si>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</si>
  <si>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</si>
  <si>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</si>
  <si>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</si>
  <si>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</si>
  <si>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</si>
  <si>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</si>
  <si>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</si>
  <si>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</si>
  <si>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</si>
  <si>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</si>
  <si>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</si>
  <si>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</si>
  <si>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</si>
  <si>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</si>
  <si>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</si>
  <si>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</si>
  <si>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</si>
  <si>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</si>
  <si>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</si>
  <si>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</si>
  <si>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</si>
  <si>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</si>
  <si>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</si>
  <si>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</si>
  <si>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</si>
  <si>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</si>
  <si>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</si>
  <si>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</si>
  <si>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</si>
  <si>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</si>
  <si>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</si>
  <si>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</si>
  <si>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</si>
  <si>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</si>
  <si>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</si>
  <si>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</si>
  <si>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</si>
  <si>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</si>
  <si>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</si>
  <si>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</si>
  <si>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</si>
  <si>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</si>
  <si>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</si>
  <si>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</si>
  <si>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</si>
  <si>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</si>
  <si>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</si>
  <si>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</si>
  <si>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</si>
  <si>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</si>
  <si>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</si>
  <si>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</si>
  <si>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</si>
  <si>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</si>
  <si>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</si>
  <si>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</si>
  <si>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</si>
  <si>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</si>
  <si>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</si>
  <si>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</si>
  <si>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</si>
  <si>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</si>
  <si>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</si>
  <si>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</si>
  <si>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</si>
  <si>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</si>
  <si>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</si>
  <si>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</si>
  <si>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</si>
  <si>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</si>
  <si>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</si>
  <si>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</si>
  <si>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</si>
  <si>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</si>
  <si>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</si>
  <si>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</si>
  <si>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</si>
  <si>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</si>
  <si>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</si>
  <si>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</si>
  <si>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</si>
  <si>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</si>
  <si>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</si>
  <si>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</si>
  <si>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</si>
  <si>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</si>
  <si>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</si>
  <si>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</si>
  <si>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</si>
  <si>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</si>
  <si>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</si>
  <si>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</si>
  <si>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</si>
  <si>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</si>
  <si>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</si>
  <si>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</si>
  <si>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</si>
  <si>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</si>
  <si>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</si>
  <si>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</si>
  <si>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</si>
  <si>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</si>
  <si>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</si>
  <si>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</si>
  <si>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</si>
  <si>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</si>
  <si>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</si>
  <si>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</si>
  <si>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</si>
  <si>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</si>
  <si>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</si>
  <si>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</si>
  <si>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</si>
  <si>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</si>
  <si>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</si>
  <si>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</si>
  <si>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</si>
  <si>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</si>
  <si>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</si>
  <si>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</si>
  <si>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</si>
  <si>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</si>
  <si>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</si>
  <si>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</si>
  <si>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</si>
  <si>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</si>
  <si>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</si>
  <si>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</si>
  <si>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</si>
  <si>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</si>
  <si>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</si>
  <si>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</si>
  <si>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</si>
  <si>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</si>
  <si>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</si>
  <si>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</si>
  <si>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</si>
  <si>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</si>
  <si>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</si>
  <si>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</si>
  <si>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</si>
  <si>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</si>
  <si>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</si>
  <si>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</si>
  <si>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</si>
  <si>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</si>
  <si>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</si>
  <si>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</si>
  <si>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</si>
  <si>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</si>
  <si>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</si>
  <si>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</si>
  <si>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</si>
  <si>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</si>
  <si>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</si>
  <si>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</si>
  <si>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</si>
  <si>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</si>
  <si>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</si>
  <si>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</si>
  <si>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</si>
  <si>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</si>
  <si>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</si>
  <si>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</si>
  <si>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</si>
  <si>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</si>
  <si>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</si>
  <si>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</si>
  <si>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</si>
  <si>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</si>
  <si>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</si>
  <si>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</si>
  <si>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</si>
  <si>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</si>
  <si>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</si>
  <si>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</si>
  <si>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</si>
  <si>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</si>
  <si>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</si>
  <si>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</si>
  <si>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</si>
  <si>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</si>
  <si>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</si>
  <si>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</si>
  <si>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</si>
  <si>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</si>
  <si>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</si>
  <si>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</si>
  <si>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</si>
  <si>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</si>
  <si>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</si>
  <si>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</si>
  <si>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</si>
  <si>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</si>
  <si>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</si>
  <si>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</si>
  <si>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</si>
  <si>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</si>
  <si>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</si>
  <si>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</si>
  <si>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</si>
  <si>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</si>
  <si>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</si>
  <si>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</si>
  <si>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</si>
  <si>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</si>
  <si>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</si>
  <si>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</si>
  <si>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</si>
  <si>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</si>
  <si>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</si>
  <si>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</si>
  <si>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</si>
  <si>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</si>
  <si>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</si>
  <si>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</si>
  <si>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</si>
  <si>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</si>
  <si>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</si>
  <si>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</si>
  <si>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</si>
  <si>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</si>
  <si>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</si>
  <si>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</si>
  <si>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</si>
  <si>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</si>
  <si>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</si>
  <si>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</si>
  <si>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</si>
  <si>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</si>
  <si>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</si>
  <si>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</si>
  <si>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</si>
  <si>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</si>
  <si>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</si>
  <si>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</si>
  <si>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</si>
  <si>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</si>
  <si>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</si>
  <si>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</si>
  <si>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</si>
  <si>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</si>
  <si>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</si>
  <si>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</si>
  <si>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</si>
  <si>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</si>
  <si>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</si>
  <si>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</si>
  <si>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</si>
  <si>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</si>
  <si>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</si>
  <si>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</si>
  <si>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</si>
  <si>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</si>
  <si>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</si>
  <si>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</si>
  <si>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</si>
  <si>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</si>
  <si>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</si>
  <si>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</si>
  <si>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</si>
  <si>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</si>
  <si>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</si>
  <si>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</si>
  <si>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</si>
  <si>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</si>
  <si>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</si>
  <si>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</si>
  <si>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</si>
  <si>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</si>
  <si>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</si>
  <si>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</si>
  <si>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</si>
  <si>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</si>
  <si>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</si>
  <si>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</si>
  <si>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</si>
  <si>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</si>
  <si>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</si>
  <si>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</si>
  <si>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</si>
  <si>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</si>
  <si>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</si>
  <si>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</si>
  <si>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</si>
  <si>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</si>
  <si>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</si>
  <si>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</si>
  <si>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</si>
  <si>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</si>
  <si>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</si>
  <si>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</si>
  <si>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</si>
  <si>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</si>
  <si>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</si>
  <si>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</si>
  <si>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</si>
  <si>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</si>
  <si>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</si>
  <si>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</si>
  <si>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</si>
  <si>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</si>
  <si>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</si>
  <si>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</si>
  <si>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</si>
  <si>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</si>
  <si>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</si>
  <si>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</si>
  <si>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</si>
  <si>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</si>
  <si>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</si>
  <si>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</si>
  <si>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</si>
  <si>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</si>
  <si>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</si>
  <si>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</si>
  <si>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</si>
  <si>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</si>
  <si>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</si>
  <si>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</si>
  <si>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</si>
  <si>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</si>
  <si>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</si>
  <si>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</si>
  <si>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</si>
  <si>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</si>
  <si>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</si>
  <si>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</si>
  <si>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</si>
  <si>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</si>
  <si>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</si>
  <si>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</si>
  <si>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</si>
  <si>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</si>
  <si>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</si>
  <si>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</si>
  <si>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</si>
  <si>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</si>
  <si>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</si>
  <si>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</si>
  <si>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</si>
  <si>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</si>
  <si>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</si>
  <si>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</si>
  <si>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</si>
  <si>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</si>
  <si>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</si>
  <si>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</si>
  <si>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</si>
  <si>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</si>
  <si>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</si>
  <si>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</si>
  <si>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</si>
  <si>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</si>
  <si>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</si>
  <si>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</si>
  <si>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</si>
  <si>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</si>
  <si>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</si>
  <si>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</si>
  <si>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</si>
  <si>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</si>
  <si>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</si>
  <si>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</si>
  <si>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</si>
  <si>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</si>
  <si>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</si>
  <si>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</si>
  <si>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</si>
  <si>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</si>
  <si>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</si>
  <si>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</si>
  <si>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</si>
  <si>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</si>
  <si>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</si>
  <si>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</si>
  <si>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</si>
  <si>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</si>
  <si>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</si>
  <si>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</si>
  <si>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</si>
  <si>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</si>
  <si>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</si>
  <si>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</si>
  <si>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</si>
  <si>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</si>
  <si>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</si>
  <si>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</si>
  <si>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</si>
  <si>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</si>
  <si>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</si>
  <si>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</si>
  <si>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</si>
  <si>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</si>
  <si>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</si>
  <si>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</si>
  <si>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</si>
  <si>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</si>
  <si>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</si>
  <si>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</si>
  <si>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</si>
  <si>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</si>
  <si>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</si>
  <si>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</si>
  <si>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</si>
  <si>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</si>
  <si>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</si>
  <si>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</si>
  <si>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</si>
  <si>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</si>
  <si>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</si>
  <si>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</si>
  <si>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</si>
  <si>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</si>
  <si>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</si>
  <si>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</si>
  <si>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</si>
  <si>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</si>
  <si>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</si>
  <si>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</si>
  <si>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</si>
  <si>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</si>
  <si>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</si>
  <si>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</si>
  <si>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</si>
  <si>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</si>
  <si>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</si>
  <si>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</si>
  <si>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</si>
  <si>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</si>
  <si>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</si>
  <si>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</si>
  <si>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</si>
  <si>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</si>
  <si>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</si>
  <si>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</si>
  <si>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</si>
  <si>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</si>
  <si>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</si>
  <si>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</si>
  <si>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</si>
  <si>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</si>
  <si>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</si>
  <si>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</si>
  <si>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</si>
  <si>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</si>
  <si>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</si>
  <si>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</si>
  <si>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</si>
  <si>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</si>
  <si>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</si>
  <si>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</si>
  <si>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</si>
  <si>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</si>
  <si>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</si>
  <si>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</si>
  <si>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</si>
  <si>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</si>
  <si>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</si>
  <si>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</si>
  <si>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</si>
  <si>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</si>
  <si>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</si>
  <si>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</si>
  <si>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</si>
  <si>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</si>
  <si>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</si>
  <si>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</si>
  <si>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</si>
  <si>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</si>
  <si>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</si>
  <si>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</si>
  <si>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</si>
  <si>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</si>
  <si>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</si>
  <si>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</si>
  <si>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</si>
  <si>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</si>
  <si>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</si>
  <si>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</si>
  <si>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</si>
  <si>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</si>
  <si>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</si>
  <si>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</si>
  <si>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</si>
  <si>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</si>
  <si>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</si>
  <si>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</si>
  <si>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</si>
  <si>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</si>
  <si>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</si>
  <si>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</si>
  <si>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</si>
  <si>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</si>
  <si>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</si>
  <si>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</si>
  <si>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</si>
  <si>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</si>
  <si>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</si>
  <si>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</si>
  <si>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</si>
  <si>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</si>
  <si>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</si>
  <si>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</si>
  <si>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</si>
  <si>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</si>
  <si>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</si>
  <si>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</si>
  <si>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</si>
  <si>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</si>
  <si>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</si>
  <si>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</si>
  <si>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</si>
  <si>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</si>
  <si>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</si>
  <si>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</si>
  <si>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</si>
  <si>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</si>
  <si>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</si>
  <si>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</si>
  <si>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</si>
  <si>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</si>
  <si>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</si>
  <si>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</si>
  <si>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</si>
  <si>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</si>
  <si>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</si>
  <si>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</si>
  <si>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</si>
  <si>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</si>
  <si>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</si>
  <si>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</si>
  <si>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</si>
  <si>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</si>
  <si>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</si>
  <si>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</si>
  <si>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</si>
  <si>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</si>
  <si>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</si>
  <si>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</si>
  <si>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</si>
  <si>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</si>
  <si>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</si>
  <si>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</si>
  <si>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</si>
  <si>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</si>
  <si>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</si>
  <si>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</si>
  <si>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</si>
  <si>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</si>
  <si>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</si>
  <si>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</si>
  <si>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</si>
  <si>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</si>
  <si>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</si>
  <si>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</si>
  <si>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</si>
  <si>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</si>
  <si>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</si>
  <si>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</si>
  <si>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</si>
  <si>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</si>
  <si>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</si>
  <si>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</si>
  <si>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</si>
  <si>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</si>
  <si>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</si>
  <si>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</si>
  <si>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</si>
  <si>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</si>
  <si>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</si>
  <si>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</si>
  <si>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</si>
  <si>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</si>
  <si>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</si>
  <si>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</si>
  <si>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</si>
  <si>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</si>
  <si>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</si>
  <si>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</si>
  <si>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</si>
  <si>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</si>
  <si>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</si>
  <si>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</si>
  <si>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</si>
  <si>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</si>
  <si>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</si>
  <si>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</si>
  <si>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</si>
  <si>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</si>
  <si>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</si>
  <si>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</si>
  <si>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</si>
  <si>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</si>
  <si>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</si>
  <si>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</si>
  <si>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</si>
  <si>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</si>
  <si>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</si>
  <si>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</si>
  <si>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</si>
  <si>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</si>
  <si>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</si>
  <si>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</si>
  <si>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</si>
  <si>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</si>
  <si>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</si>
  <si>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</si>
  <si>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</si>
  <si>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</si>
  <si>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</si>
  <si>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</si>
  <si>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</si>
  <si>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</si>
  <si>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</si>
  <si>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</si>
  <si>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</si>
  <si>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</si>
  <si>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</si>
  <si>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</si>
  <si>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</si>
  <si>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</si>
  <si>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</si>
  <si>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</si>
  <si>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</si>
  <si>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</si>
  <si>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</si>
  <si>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</si>
  <si>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</si>
  <si>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</si>
  <si>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</si>
  <si>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</si>
  <si>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</si>
  <si>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</si>
  <si>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</si>
  <si>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</si>
  <si>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</si>
  <si>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</si>
  <si>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</si>
  <si>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</si>
  <si>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</si>
  <si>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</si>
  <si>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</si>
  <si>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</si>
  <si>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</si>
  <si>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</si>
  <si>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</si>
  <si>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</si>
  <si>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</si>
  <si>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</si>
  <si>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</si>
  <si>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</si>
  <si>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</si>
  <si>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</si>
  <si>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</si>
  <si>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</si>
  <si>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</si>
  <si>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</si>
  <si>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</si>
  <si>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</si>
  <si>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</si>
  <si>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</si>
  <si>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</si>
  <si>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</si>
  <si>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</si>
  <si>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</si>
  <si>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</si>
  <si>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</si>
  <si>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</si>
  <si>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</si>
  <si>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</si>
  <si>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</si>
  <si>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</si>
  <si>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</si>
  <si>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</si>
  <si>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</si>
  <si>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</si>
  <si>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</si>
  <si>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</si>
  <si>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</si>
  <si>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</si>
  <si>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</si>
  <si>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</si>
  <si>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</si>
  <si>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</si>
  <si>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</si>
  <si>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</si>
  <si>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</si>
  <si>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</si>
  <si>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</si>
  <si>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</si>
  <si>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</si>
  <si>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</si>
  <si>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</si>
  <si>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</si>
  <si>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</si>
  <si>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</si>
  <si>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</si>
  <si>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</si>
  <si>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</si>
  <si>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</si>
  <si>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</si>
  <si>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</si>
  <si>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</si>
  <si>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</si>
  <si>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</si>
  <si>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</si>
  <si>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</si>
  <si>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</si>
  <si>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</si>
  <si>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</si>
  <si>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</si>
  <si>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</si>
  <si>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</si>
  <si>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</si>
  <si>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</si>
  <si>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</si>
  <si>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</si>
  <si>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</si>
  <si>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</si>
  <si>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</si>
  <si>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</si>
  <si>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</si>
  <si>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</si>
  <si>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</si>
  <si>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</si>
  <si>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</si>
  <si>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</si>
  <si>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</si>
  <si>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</si>
  <si>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</si>
  <si>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</si>
  <si>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</si>
  <si>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</si>
  <si>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</si>
  <si>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</si>
  <si>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</si>
  <si>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</si>
  <si>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</si>
  <si>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</si>
  <si>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</si>
  <si>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</si>
  <si>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</si>
  <si>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</si>
  <si>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</si>
  <si>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</si>
  <si>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</si>
  <si>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</si>
  <si>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</si>
  <si>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</si>
  <si>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</si>
  <si>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</si>
  <si>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</si>
  <si>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</si>
  <si>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</si>
  <si>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</si>
  <si>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</si>
  <si>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</si>
  <si>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</si>
  <si>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</si>
  <si>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</si>
  <si>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</si>
  <si>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</si>
  <si>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</si>
  <si>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</si>
  <si>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</si>
  <si>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</si>
  <si>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</si>
  <si>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</si>
  <si>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</si>
  <si>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</si>
  <si>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</si>
  <si>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</si>
  <si>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</si>
  <si>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</si>
  <si>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</si>
  <si>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</si>
  <si>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</si>
  <si>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</si>
  <si>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</si>
  <si>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</si>
  <si>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</si>
  <si>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</si>
  <si>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</si>
  <si>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</si>
  <si>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</si>
  <si>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</si>
  <si>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</si>
  <si>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</si>
  <si>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</si>
  <si>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</si>
  <si>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</si>
  <si>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</si>
  <si>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</si>
  <si>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</si>
  <si>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</si>
  <si>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</si>
  <si>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</si>
  <si>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</si>
  <si>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</si>
  <si>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</si>
  <si>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</si>
  <si>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</si>
  <si>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</si>
  <si>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</si>
  <si>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</si>
  <si>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</si>
  <si>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</si>
  <si>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</si>
  <si>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</si>
  <si>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</si>
  <si>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</si>
  <si>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</si>
  <si>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</si>
  <si>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</si>
  <si>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</si>
  <si>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</si>
  <si>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</si>
  <si>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</si>
  <si>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</si>
  <si>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</si>
  <si>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</si>
  <si>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</si>
  <si>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</si>
  <si>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</si>
  <si>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</si>
  <si>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</si>
  <si>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</si>
  <si>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</si>
  <si>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</si>
  <si>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</si>
  <si>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</si>
  <si>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</si>
  <si>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</si>
  <si>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</si>
  <si>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</si>
  <si>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</si>
  <si>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</si>
  <si>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</si>
  <si>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</si>
  <si>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</si>
  <si>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</si>
  <si>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</si>
  <si>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</si>
  <si>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</si>
  <si>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</si>
  <si>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</si>
  <si>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</si>
  <si>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</si>
  <si>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</si>
  <si>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</si>
  <si>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</si>
  <si>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</si>
  <si>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</si>
  <si>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</si>
  <si>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</si>
  <si>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</si>
  <si>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</si>
  <si>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</si>
  <si>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</si>
  <si>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</si>
  <si>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</si>
  <si>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</si>
  <si>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</si>
  <si>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</si>
  <si>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</si>
  <si>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</si>
  <si>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</si>
  <si>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</si>
  <si>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</si>
  <si>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</si>
  <si>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</si>
  <si>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</si>
  <si>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</si>
  <si>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</si>
  <si>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</si>
  <si>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</si>
  <si>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</si>
  <si>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</si>
  <si>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</si>
  <si>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</si>
  <si>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</si>
  <si>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</si>
  <si>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</si>
  <si>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</si>
  <si>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</si>
  <si>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</si>
  <si>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</si>
  <si>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</si>
  <si>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</si>
  <si>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</si>
  <si>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</si>
  <si>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</si>
  <si>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</si>
  <si>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</si>
  <si>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</si>
  <si>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</si>
  <si>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</si>
  <si>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</si>
  <si>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</si>
  <si>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</si>
  <si>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</si>
  <si>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</si>
  <si>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</si>
  <si>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</si>
  <si>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</si>
  <si>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</si>
  <si>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</si>
  <si>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</si>
  <si>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</si>
  <si>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</si>
  <si>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</si>
  <si>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</si>
  <si>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</si>
  <si>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</si>
  <si>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</si>
  <si>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</si>
  <si>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</si>
  <si>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</si>
  <si>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</si>
  <si>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</si>
  <si>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</si>
  <si>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</si>
  <si>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</si>
  <si>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</si>
  <si>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</si>
  <si>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</si>
  <si>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</si>
  <si>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</si>
  <si>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</si>
  <si>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</si>
  <si>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</si>
  <si>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</si>
  <si>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</si>
  <si>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</si>
  <si>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</si>
  <si>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</si>
  <si>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</si>
  <si>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</si>
  <si>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</si>
  <si>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</si>
  <si>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</si>
  <si>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</si>
  <si>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</si>
  <si>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</si>
  <si>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</si>
  <si>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</si>
  <si>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</si>
  <si>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</si>
  <si>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</si>
  <si>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</si>
  <si>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</si>
  <si>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</si>
  <si>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</si>
  <si>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</si>
  <si>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</si>
  <si>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</si>
  <si>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</si>
  <si>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</si>
  <si>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</si>
  <si>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</si>
  <si>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</si>
  <si>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</si>
  <si>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</si>
  <si>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</si>
  <si>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</si>
  <si>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</si>
  <si>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</si>
  <si>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</si>
  <si>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</si>
  <si>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</si>
  <si>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</si>
  <si>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</si>
  <si>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</si>
  <si>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</si>
  <si>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</si>
  <si>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</si>
  <si>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</si>
  <si>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</si>
  <si>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</si>
  <si>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</si>
  <si>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</si>
  <si>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</si>
  <si>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</si>
  <si>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</si>
  <si>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</si>
  <si>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</si>
  <si>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</si>
  <si>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</si>
  <si>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</si>
  <si>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</si>
  <si>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</si>
  <si>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</si>
  <si>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</si>
  <si>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</si>
  <si>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</si>
  <si>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</si>
  <si>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</si>
  <si>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</si>
  <si>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</si>
  <si>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</si>
  <si>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</si>
  <si>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</si>
  <si>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</si>
  <si>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</si>
  <si>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</si>
  <si>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</si>
  <si>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</si>
  <si>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</si>
  <si>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</si>
  <si>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</si>
  <si>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</si>
  <si>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</si>
  <si>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</si>
  <si>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</si>
  <si>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</si>
  <si>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</si>
  <si>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</si>
  <si>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</si>
  <si>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</si>
  <si>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</si>
  <si>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</si>
  <si>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</si>
  <si>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</si>
  <si>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</si>
  <si>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</si>
  <si>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</si>
  <si>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</si>
  <si>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</si>
  <si>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</si>
  <si>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</si>
  <si>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</si>
  <si>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</si>
  <si>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</si>
  <si>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</si>
  <si>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</si>
  <si>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</si>
  <si>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</si>
  <si>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</si>
  <si>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</si>
  <si>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</si>
  <si>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</si>
  <si>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</si>
  <si>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</si>
  <si>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</si>
  <si>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</si>
  <si>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</si>
  <si>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</si>
  <si>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</si>
  <si>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</si>
  <si>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</si>
  <si>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</si>
  <si>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</si>
  <si>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</si>
  <si>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</si>
  <si>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</si>
  <si>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</si>
  <si>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</si>
  <si>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</si>
  <si>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</si>
  <si>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</si>
  <si>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</si>
  <si>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</si>
  <si>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</si>
  <si>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</si>
  <si>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</si>
  <si>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</si>
  <si>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</si>
  <si>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</si>
  <si>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</si>
  <si>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</si>
  <si>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</si>
  <si>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</si>
  <si>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</si>
  <si>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</si>
  <si>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</si>
  <si>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</si>
  <si>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</si>
  <si>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</si>
  <si>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</si>
  <si>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</si>
  <si>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</si>
  <si>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</si>
  <si>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</si>
  <si>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</si>
  <si>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</si>
  <si>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</si>
  <si>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</si>
  <si>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</si>
  <si>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</si>
  <si>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</si>
  <si>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</si>
  <si>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</si>
  <si>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</si>
  <si>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</si>
  <si>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</si>
  <si>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</si>
  <si>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</si>
  <si>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</si>
  <si>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</si>
  <si>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</si>
  <si>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</si>
  <si>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</si>
  <si>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</si>
  <si>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</si>
  <si>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</si>
  <si>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</si>
  <si>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</si>
  <si>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</si>
  <si>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</si>
  <si>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</si>
  <si>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</si>
  <si>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</si>
  <si>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</si>
  <si>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</si>
  <si>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</si>
  <si>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</si>
  <si>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</si>
  <si>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</si>
  <si>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</si>
  <si>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</si>
  <si>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</si>
  <si>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</si>
  <si>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</si>
  <si>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</si>
  <si>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</si>
  <si>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</si>
  <si>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</si>
  <si>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</si>
  <si>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</si>
  <si>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</si>
  <si>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</si>
  <si>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</si>
  <si>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</si>
  <si>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</si>
  <si>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</si>
  <si>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</si>
  <si>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</si>
  <si>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</si>
  <si>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</si>
  <si>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</si>
  <si>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</si>
  <si>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</si>
  <si>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</si>
  <si>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</si>
  <si>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</si>
  <si>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</si>
  <si>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</si>
  <si>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</si>
  <si>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</si>
  <si>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</si>
  <si>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</si>
  <si>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</si>
  <si>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</si>
  <si>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</si>
  <si>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</si>
  <si>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</si>
  <si>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</si>
  <si>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</si>
  <si>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</si>
  <si>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</si>
  <si>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</si>
  <si>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</si>
  <si>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</si>
  <si>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</si>
  <si>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</si>
  <si>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</si>
  <si>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</si>
  <si>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</si>
  <si>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</si>
  <si>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</si>
  <si>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</si>
  <si>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</si>
  <si>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</si>
  <si>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</si>
  <si>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</si>
  <si>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</si>
  <si>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</si>
  <si>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</si>
  <si>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</si>
  <si>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</si>
  <si>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</si>
  <si>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</si>
  <si>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</si>
  <si>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</si>
  <si>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</si>
  <si>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</si>
  <si>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</si>
  <si>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</si>
  <si>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</si>
  <si>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</si>
  <si>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</si>
  <si>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</si>
  <si>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</si>
  <si>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</si>
  <si>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</si>
  <si>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</si>
  <si>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</si>
  <si>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</si>
  <si>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</si>
  <si>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</si>
  <si>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</si>
  <si>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</si>
  <si>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</si>
  <si>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</si>
  <si>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</si>
  <si>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</si>
  <si>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</si>
  <si>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</si>
  <si>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</si>
  <si>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</si>
  <si>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</si>
  <si>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</si>
  <si>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</si>
  <si>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</si>
  <si>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</si>
  <si>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</si>
  <si>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</si>
  <si>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</si>
  <si>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</si>
  <si>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</si>
  <si>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</si>
  <si>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</si>
  <si>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</si>
  <si>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</si>
  <si>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</si>
  <si>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</si>
  <si>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</si>
  <si>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</si>
  <si>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</si>
  <si>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</si>
  <si>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</si>
  <si>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</si>
  <si>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</si>
  <si>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</si>
  <si>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</si>
  <si>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</si>
  <si>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</si>
  <si>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</si>
  <si>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</si>
  <si>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</si>
  <si>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</si>
  <si>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</si>
  <si>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</si>
  <si>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</si>
  <si>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</si>
  <si>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</si>
  <si>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</si>
  <si>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</si>
  <si>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</si>
  <si>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</si>
  <si>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</si>
  <si>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</si>
  <si>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</si>
  <si>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</si>
  <si>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</si>
  <si>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</si>
  <si>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</si>
  <si>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</si>
  <si>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</si>
  <si>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</si>
  <si>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</si>
  <si>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</si>
  <si>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</si>
  <si>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</si>
  <si>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</si>
  <si>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</si>
  <si>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</si>
  <si>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</si>
  <si>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</si>
  <si>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</si>
  <si>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</si>
  <si>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</si>
  <si>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</si>
  <si>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</si>
  <si>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</si>
  <si>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</si>
  <si>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</si>
  <si>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</si>
  <si>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</si>
  <si>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</si>
  <si>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</si>
  <si>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</si>
  <si>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</si>
  <si>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</si>
  <si>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</si>
  <si>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</si>
  <si>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</si>
  <si>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</si>
  <si>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</si>
  <si>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</si>
  <si>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</si>
  <si>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</si>
  <si>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</si>
  <si>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</si>
  <si>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</si>
  <si>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</si>
  <si>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</si>
  <si>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</si>
  <si>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</si>
  <si>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</si>
  <si>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</si>
  <si>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</si>
  <si>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</si>
  <si>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</si>
  <si>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</si>
  <si>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</si>
  <si>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</si>
  <si>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</si>
  <si>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</si>
  <si>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</si>
  <si>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</si>
  <si>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</si>
  <si>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</si>
  <si>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</si>
  <si>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</si>
  <si>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</si>
  <si>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</si>
  <si>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</si>
  <si>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</si>
  <si>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</si>
  <si>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</si>
  <si>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</si>
  <si>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</si>
  <si>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</si>
  <si>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</si>
  <si>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</si>
  <si>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</si>
  <si>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</si>
  <si>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</si>
  <si>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</si>
  <si>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</si>
  <si>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</si>
  <si>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</si>
  <si>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</si>
  <si>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</si>
  <si>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</si>
  <si>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</si>
  <si>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</si>
  <si>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</si>
  <si>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</si>
  <si>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</si>
  <si>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</si>
  <si>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</si>
  <si>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</si>
  <si>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</si>
  <si>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</si>
  <si>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</si>
  <si>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</si>
  <si>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</si>
  <si>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</si>
  <si>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</si>
  <si>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</si>
  <si>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</si>
  <si>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</si>
  <si>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</si>
  <si>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</si>
  <si>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</si>
  <si>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</si>
  <si>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</si>
  <si>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</si>
  <si>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</si>
  <si>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</si>
  <si>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</si>
  <si>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</si>
  <si>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</si>
  <si>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</si>
  <si>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</si>
  <si>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</si>
  <si>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</si>
  <si>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</si>
  <si>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</si>
  <si>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</si>
  <si>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</si>
  <si>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</si>
  <si>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</si>
  <si>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</si>
  <si>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</si>
  <si>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</si>
  <si>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</si>
  <si>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</si>
  <si>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</si>
  <si>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</si>
  <si>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</si>
  <si>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</si>
  <si>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</si>
  <si>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</si>
  <si>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</si>
  <si>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</si>
  <si>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</si>
  <si>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</si>
  <si>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</si>
  <si>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</si>
  <si>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</si>
  <si>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</si>
  <si>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</si>
  <si>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</si>
  <si>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</si>
  <si>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</si>
  <si>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</si>
  <si>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</si>
  <si>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</si>
  <si>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</si>
  <si>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</si>
  <si>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</si>
  <si>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</si>
  <si>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</si>
  <si>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</si>
  <si>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</si>
  <si>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</si>
  <si>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</si>
  <si>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</si>
  <si>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</si>
  <si>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</si>
  <si>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</si>
  <si>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</si>
  <si>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</si>
  <si>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</si>
  <si>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</si>
  <si>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</si>
  <si>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</si>
  <si>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</si>
  <si>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</si>
  <si>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</si>
  <si>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</si>
  <si>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</si>
  <si>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</si>
  <si>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</si>
  <si>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</si>
  <si>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</si>
  <si>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</si>
  <si>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</si>
  <si>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</si>
  <si>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</si>
  <si>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</si>
  <si>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</si>
  <si>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</si>
  <si>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</si>
  <si>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</si>
  <si>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</si>
  <si>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</si>
  <si>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</si>
  <si>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</si>
  <si>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</si>
  <si>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</si>
  <si>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</si>
  <si>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</si>
  <si>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</si>
  <si>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</si>
  <si>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</si>
  <si>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</si>
  <si>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</si>
  <si>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</si>
  <si>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</si>
  <si>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</si>
  <si>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</si>
  <si>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</si>
  <si>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</si>
  <si>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</si>
  <si>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</si>
  <si>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</si>
  <si>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</si>
  <si>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</si>
  <si>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</si>
  <si>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</si>
  <si>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</si>
  <si>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</si>
  <si>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</si>
  <si>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</si>
  <si>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</si>
  <si>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</si>
  <si>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</si>
  <si>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</si>
  <si>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</si>
  <si>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</si>
  <si>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</si>
  <si>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</si>
  <si>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</si>
  <si>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</si>
  <si>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</si>
  <si>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</si>
  <si>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</si>
  <si>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</si>
  <si>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</si>
  <si>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</si>
  <si>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</si>
  <si>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</si>
  <si>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</si>
  <si>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</si>
  <si>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</si>
  <si>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</si>
  <si>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</si>
  <si>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</si>
  <si>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</si>
  <si>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</si>
  <si>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</si>
  <si>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</si>
  <si>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</si>
  <si>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</si>
  <si>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</si>
  <si>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</si>
  <si>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</si>
  <si>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</si>
  <si>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</si>
  <si>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</si>
  <si>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</si>
  <si>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</si>
  <si>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</si>
  <si>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</si>
  <si>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</si>
  <si>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</si>
  <si>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</si>
  <si>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</si>
  <si>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</si>
  <si>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</si>
  <si>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</si>
  <si>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</si>
  <si>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</si>
  <si>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</si>
  <si>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</si>
  <si>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</si>
  <si>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</si>
  <si>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</si>
  <si>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</si>
  <si>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</si>
  <si>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</si>
  <si>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</si>
  <si>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</si>
  <si>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</si>
  <si>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</si>
  <si>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</si>
  <si>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</si>
  <si>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</si>
  <si>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</si>
  <si>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</si>
  <si>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</si>
  <si>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</si>
  <si>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</si>
  <si>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</si>
  <si>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</si>
  <si>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</si>
  <si>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</si>
  <si>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</si>
  <si>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</si>
  <si>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</si>
  <si>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</si>
  <si>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</si>
  <si>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</si>
  <si>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</si>
  <si>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</si>
  <si>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</si>
  <si>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</si>
  <si>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</si>
  <si>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</si>
  <si>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</si>
  <si>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</si>
  <si>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</si>
  <si>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</si>
  <si>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</si>
  <si>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</si>
  <si>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</si>
  <si>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</si>
  <si>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</si>
  <si>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</si>
  <si>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</si>
  <si>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</si>
  <si>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</si>
  <si>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</si>
  <si>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</si>
  <si>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</si>
  <si>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</si>
  <si>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</si>
  <si>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</si>
  <si>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</si>
  <si>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</si>
  <si>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</si>
  <si>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</si>
  <si>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</si>
  <si>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</si>
  <si>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</si>
  <si>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</si>
  <si>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</si>
  <si>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</si>
  <si>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</si>
  <si>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</si>
  <si>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</si>
  <si>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</si>
  <si>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</si>
  <si>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</si>
  <si>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</si>
  <si>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</si>
  <si>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</si>
  <si>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</si>
  <si>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</si>
  <si>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</si>
  <si>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</si>
  <si>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</si>
  <si>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</si>
  <si>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</si>
  <si>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</si>
  <si>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</si>
  <si>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</si>
  <si>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</si>
  <si>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</si>
  <si>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</si>
  <si>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</si>
  <si>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</si>
  <si>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</si>
  <si>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</si>
  <si>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</si>
  <si>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</si>
  <si>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</si>
  <si>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</si>
  <si>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</si>
  <si>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</si>
  <si>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</si>
  <si>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</si>
  <si>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</si>
  <si>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</si>
  <si>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</si>
  <si>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</si>
  <si>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</si>
  <si>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</si>
  <si>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</si>
  <si>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</si>
  <si>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</si>
  <si>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</si>
  <si>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</si>
  <si>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</si>
  <si>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</si>
  <si>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</si>
  <si>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</si>
  <si>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</si>
  <si>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</si>
  <si>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</si>
  <si>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</si>
  <si>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</si>
  <si>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</si>
  <si>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</si>
  <si>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</si>
  <si>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</si>
  <si>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</si>
  <si>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</si>
  <si>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</si>
  <si>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</si>
  <si>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</si>
  <si>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</si>
  <si>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</si>
  <si>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</si>
  <si>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</si>
  <si>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</si>
  <si>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</si>
  <si>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</si>
  <si>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</si>
  <si>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</si>
  <si>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</si>
  <si>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</si>
  <si>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</si>
  <si>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</si>
  <si>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</si>
  <si>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</si>
  <si>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</si>
  <si>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</si>
  <si>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</si>
  <si>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</si>
  <si>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</si>
  <si>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</si>
  <si>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</si>
  <si>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</si>
  <si>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</si>
  <si>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</si>
  <si>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</si>
  <si>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</si>
  <si>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</si>
  <si>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</si>
  <si>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</si>
  <si>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</si>
  <si>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</si>
  <si>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</si>
  <si>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</si>
  <si>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</si>
  <si>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</si>
  <si>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</si>
  <si>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</si>
  <si>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</si>
  <si>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</si>
  <si>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</si>
  <si>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</si>
  <si>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</si>
  <si>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</si>
  <si>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</si>
  <si>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</si>
  <si>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</si>
  <si>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</si>
  <si>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</si>
  <si>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</si>
  <si>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</si>
  <si>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</si>
  <si>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</si>
  <si>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</si>
  <si>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</si>
  <si>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</si>
  <si>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</si>
  <si>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</si>
  <si>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</si>
  <si>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</si>
  <si>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</si>
  <si>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</si>
  <si>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</si>
  <si>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</si>
  <si>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</si>
  <si>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</si>
  <si>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</si>
  <si>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</si>
  <si>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</si>
  <si>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</si>
  <si>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</si>
  <si>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</si>
  <si>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</si>
  <si>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</si>
  <si>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</si>
  <si>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</si>
  <si>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</si>
  <si>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</si>
  <si>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</si>
  <si>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</si>
  <si>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</si>
  <si>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</si>
  <si>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</si>
  <si>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</si>
  <si>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</si>
  <si>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</si>
  <si>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</si>
  <si>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</si>
  <si>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</si>
  <si>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</si>
  <si>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</si>
  <si>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</si>
  <si>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</si>
  <si>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</si>
  <si>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</si>
  <si>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</si>
  <si>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</si>
  <si>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</si>
  <si>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</si>
  <si>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</si>
  <si>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</si>
  <si>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</si>
  <si>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</si>
  <si>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</si>
  <si>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</si>
  <si>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</si>
  <si>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</si>
  <si>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</si>
  <si>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</si>
  <si>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</si>
  <si>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</si>
  <si>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</si>
  <si>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</si>
  <si>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</si>
  <si>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</si>
  <si>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</si>
  <si>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</si>
  <si>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</si>
  <si>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</si>
  <si>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</si>
  <si>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</si>
  <si>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</si>
  <si>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</si>
  <si>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</si>
  <si>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</si>
  <si>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</si>
  <si>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</si>
  <si>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</si>
  <si>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</si>
  <si>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</si>
  <si>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</si>
  <si>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</si>
  <si>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</si>
  <si>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</si>
  <si>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</si>
  <si>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</si>
  <si>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</si>
  <si>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</si>
  <si>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</si>
  <si>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</si>
  <si>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</si>
  <si>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</si>
  <si>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</si>
  <si>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</si>
  <si>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</si>
  <si>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</si>
  <si>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</si>
  <si>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</si>
  <si>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</si>
  <si>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</si>
  <si>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</si>
  <si>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</si>
  <si>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</si>
  <si>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</si>
  <si>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</si>
  <si>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</si>
  <si>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</si>
  <si>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</si>
  <si>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</si>
  <si>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</si>
  <si>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</si>
  <si>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</si>
  <si>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</si>
  <si>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</si>
  <si>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</si>
  <si>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</si>
  <si>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</si>
  <si>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</si>
  <si>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</si>
  <si>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</si>
  <si>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</si>
  <si>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</si>
  <si>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</si>
  <si>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</si>
  <si>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</si>
  <si>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</si>
  <si>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</si>
  <si>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</si>
  <si>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</si>
  <si>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</si>
  <si>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</si>
  <si>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</si>
  <si>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</si>
  <si>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</si>
  <si>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</si>
  <si>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</si>
  <si>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</si>
  <si>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</si>
  <si>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</si>
  <si>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</si>
  <si>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</si>
  <si>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</si>
  <si>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</si>
  <si>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</si>
  <si>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</si>
  <si>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</si>
  <si>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</si>
  <si>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</si>
  <si>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</si>
  <si>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</si>
  <si>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</si>
  <si>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</si>
  <si>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</si>
  <si>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</si>
  <si>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</si>
  <si>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</si>
  <si>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</si>
  <si>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</si>
  <si>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</si>
  <si>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</si>
  <si>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</si>
  <si>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</si>
  <si>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</si>
  <si>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</si>
  <si>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</si>
  <si>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</si>
  <si>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</si>
  <si>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</si>
  <si>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</si>
  <si>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</si>
  <si>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</si>
  <si>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</si>
  <si>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</si>
  <si>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</si>
  <si>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</si>
  <si>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</si>
  <si>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</si>
  <si>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</si>
  <si>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</si>
  <si>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</si>
  <si>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</si>
  <si>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</si>
  <si>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</si>
  <si>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</si>
  <si>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</si>
  <si>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</si>
  <si>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</si>
  <si>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</si>
  <si>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</si>
  <si>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</si>
  <si>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</si>
  <si>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</si>
  <si>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</si>
  <si>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</si>
  <si>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</si>
  <si>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</si>
  <si>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</si>
  <si>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</si>
  <si>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</si>
  <si>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</si>
  <si>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</si>
  <si>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</si>
  <si>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</si>
  <si>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</si>
  <si>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</si>
  <si>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</si>
  <si>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</si>
  <si>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</si>
  <si>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</si>
  <si>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</si>
  <si>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</si>
  <si>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</si>
  <si>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</si>
  <si>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</si>
  <si>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</si>
  <si>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</si>
  <si>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</si>
  <si>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</si>
  <si>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</si>
  <si>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</si>
  <si>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</si>
  <si>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</si>
  <si>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</si>
  <si>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</si>
  <si>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</si>
  <si>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</si>
  <si>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</si>
  <si>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</si>
  <si>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</si>
  <si>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</si>
  <si>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</si>
  <si>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</si>
  <si>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</si>
  <si>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</si>
  <si>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</si>
  <si>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</si>
  <si>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</si>
  <si>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</si>
  <si>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</si>
  <si>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</si>
  <si>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</si>
  <si>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</si>
  <si>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</si>
  <si>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</si>
  <si>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</si>
  <si>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</si>
  <si>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</si>
  <si>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</si>
  <si>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</si>
  <si>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</si>
  <si>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</si>
  <si>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</si>
  <si>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</si>
  <si>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</si>
  <si>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</si>
  <si>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</si>
  <si>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</si>
  <si>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</si>
  <si>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</si>
  <si>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</si>
  <si>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</si>
  <si>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</si>
  <si>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</si>
  <si>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</si>
  <si>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</si>
  <si>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</si>
  <si>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</si>
  <si>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</si>
  <si>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</si>
  <si>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</si>
  <si>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</si>
  <si>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</si>
  <si>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</si>
  <si>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</si>
  <si>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</si>
  <si>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</si>
  <si>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</si>
  <si>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</si>
  <si>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</si>
  <si>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</si>
  <si>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</si>
  <si>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</si>
  <si>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</si>
  <si>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</si>
  <si>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</si>
  <si>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</si>
  <si>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</si>
  <si>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</si>
  <si>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</si>
  <si>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</si>
  <si>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</si>
  <si>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</si>
  <si>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</si>
  <si>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</si>
  <si>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</si>
  <si>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</si>
  <si>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</si>
  <si>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</si>
  <si>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</si>
  <si>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</si>
  <si>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</si>
  <si>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</si>
  <si>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</si>
  <si>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</si>
  <si>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</si>
  <si>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</si>
  <si>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</si>
  <si>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</si>
  <si>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</si>
  <si>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</si>
  <si>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</si>
  <si>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</si>
  <si>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</si>
  <si>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</si>
  <si>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</si>
  <si>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</si>
  <si>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</si>
  <si>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</si>
  <si>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</si>
  <si>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</si>
  <si>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</si>
  <si>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</si>
  <si>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</si>
  <si>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</si>
  <si>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</si>
  <si>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</si>
  <si>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</si>
  <si>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</si>
  <si>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</si>
  <si>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</si>
  <si>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</si>
  <si>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</si>
  <si>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</si>
  <si>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</si>
  <si>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</si>
  <si>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</si>
  <si>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</si>
  <si>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</si>
  <si>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</si>
  <si>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</si>
  <si>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</si>
  <si>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</si>
  <si>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</si>
  <si>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</si>
  <si>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</si>
  <si>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</si>
  <si>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</si>
  <si>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</si>
  <si>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</si>
  <si>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</si>
  <si>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</si>
  <si>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</si>
  <si>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</si>
  <si>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</si>
  <si>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</si>
  <si>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</si>
  <si>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</si>
  <si>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</si>
  <si>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</si>
  <si>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</si>
  <si>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</si>
  <si>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</si>
  <si>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</si>
  <si>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</si>
  <si>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</si>
  <si>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</si>
  <si>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</si>
  <si>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</si>
  <si>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</si>
  <si>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</si>
  <si>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</si>
  <si>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</si>
  <si>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</si>
  <si>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</si>
  <si>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</si>
  <si>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</si>
  <si>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</si>
  <si>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</si>
  <si>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</si>
  <si>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</si>
  <si>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</si>
  <si>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</si>
  <si>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</si>
  <si>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</si>
  <si>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</si>
  <si>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</si>
  <si>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</si>
  <si>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</si>
  <si>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</si>
  <si>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</si>
  <si>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</si>
  <si>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</si>
  <si>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</si>
  <si>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</si>
  <si>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</si>
  <si>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</si>
  <si>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</si>
  <si>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</si>
  <si>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</si>
  <si>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</si>
  <si>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</si>
  <si>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</si>
  <si>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</si>
  <si>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</si>
  <si>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</si>
  <si>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</si>
  <si>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</si>
  <si>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</si>
  <si>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</si>
  <si>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</si>
  <si>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</si>
  <si>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</si>
  <si>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</si>
  <si>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</si>
  <si>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</si>
  <si>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</si>
  <si>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</si>
  <si>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</si>
  <si>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</si>
  <si>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</si>
  <si>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</si>
  <si>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</si>
  <si>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</si>
  <si>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</si>
  <si>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</si>
  <si>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</si>
  <si>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</si>
  <si>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</si>
  <si>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</si>
  <si>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</si>
  <si>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</si>
  <si>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</si>
  <si>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</si>
  <si>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</si>
  <si>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</si>
  <si>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</si>
  <si>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</si>
  <si>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</si>
  <si>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</si>
  <si>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</si>
  <si>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</si>
  <si>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</si>
  <si>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</si>
  <si>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</si>
  <si>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</si>
  <si>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</si>
  <si>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</si>
  <si>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</si>
  <si>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</si>
  <si>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</si>
  <si>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</si>
  <si>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</si>
  <si>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</si>
  <si>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</si>
  <si>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</si>
  <si>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</si>
  <si>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</si>
  <si>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</si>
  <si>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</si>
  <si>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</si>
  <si>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</si>
  <si>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</si>
  <si>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</si>
  <si>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</si>
  <si>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</si>
  <si>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</si>
  <si>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</si>
  <si>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</si>
  <si>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</si>
  <si>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</si>
  <si>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</si>
  <si>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</si>
  <si>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</si>
  <si>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</si>
  <si>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</si>
  <si>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</si>
  <si>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</si>
  <si>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</si>
  <si>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</si>
  <si>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</si>
  <si>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</si>
  <si>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</si>
  <si>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</si>
  <si>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</si>
  <si>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</si>
  <si>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</si>
  <si>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</si>
  <si>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</si>
  <si>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</si>
  <si>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</si>
  <si>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</si>
  <si>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</si>
  <si>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</si>
  <si>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</si>
  <si>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</si>
  <si>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</si>
  <si>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</si>
  <si>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</si>
  <si>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</si>
  <si>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</si>
  <si>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</si>
  <si>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</si>
  <si>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</si>
  <si>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</si>
  <si>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</si>
  <si>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</si>
  <si>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</si>
  <si>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</si>
  <si>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</si>
  <si>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</si>
  <si>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</si>
  <si>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</si>
  <si>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</si>
  <si>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</si>
  <si>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</si>
  <si>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</si>
  <si>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</si>
  <si>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</si>
  <si>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</si>
  <si>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</si>
  <si>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</si>
  <si>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</si>
  <si>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</si>
  <si>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</si>
  <si>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</si>
  <si>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</si>
  <si>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</si>
  <si>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</si>
  <si>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</si>
  <si>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</si>
  <si>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</si>
  <si>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</si>
  <si>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</si>
  <si>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</si>
  <si>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</si>
  <si>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</si>
  <si>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</si>
  <si>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</si>
  <si>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</si>
  <si>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</si>
  <si>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</si>
  <si>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</si>
  <si>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</si>
  <si>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</si>
  <si>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</si>
  <si>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</si>
  <si>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</si>
  <si>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</si>
  <si>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</si>
  <si>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</si>
  <si>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</si>
  <si>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</si>
  <si>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</si>
  <si>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</si>
  <si>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</si>
  <si>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</si>
  <si>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</si>
  <si>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</si>
  <si>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</si>
  <si>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</si>
  <si>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</si>
  <si>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</si>
  <si>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</si>
  <si>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</si>
  <si>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</si>
  <si>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</si>
  <si>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</si>
  <si>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</si>
  <si>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</si>
  <si>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</si>
  <si>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</si>
  <si>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</si>
  <si>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</si>
  <si>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</si>
  <si>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</si>
  <si>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</si>
  <si>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</si>
  <si>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</si>
  <si>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</si>
  <si>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</si>
  <si>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</si>
  <si>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</si>
  <si>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</si>
  <si>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</si>
  <si>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</si>
  <si>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</si>
  <si>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</si>
  <si>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</si>
  <si>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</si>
  <si>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</si>
  <si>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</si>
  <si>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</si>
  <si>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</si>
  <si>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</si>
  <si>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</si>
  <si>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</si>
  <si>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</si>
  <si>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</si>
  <si>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</si>
  <si>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</si>
  <si>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</si>
  <si>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</si>
  <si>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</si>
  <si>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</si>
  <si>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</si>
  <si>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</si>
  <si>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</si>
  <si>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</si>
  <si>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</si>
  <si>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</si>
  <si>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</si>
  <si>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</si>
  <si>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</si>
  <si>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</si>
  <si>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</si>
  <si>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</si>
  <si>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</si>
  <si>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</si>
  <si>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</si>
  <si>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</si>
  <si>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</si>
  <si>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</si>
  <si>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</si>
  <si>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</si>
  <si>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</si>
  <si>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</si>
  <si>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</si>
  <si>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</si>
  <si>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</si>
  <si>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</si>
  <si>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</si>
  <si>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</si>
  <si>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</si>
  <si>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</si>
  <si>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</si>
  <si>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</si>
  <si>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</si>
  <si>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</si>
  <si>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</si>
  <si>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</si>
  <si>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</si>
  <si>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</si>
  <si>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</si>
  <si>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</si>
  <si>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</si>
  <si>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</si>
  <si>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</si>
  <si>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</si>
  <si>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</si>
  <si>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</si>
  <si>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</si>
  <si>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</si>
  <si>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</si>
  <si>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</si>
  <si>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</si>
  <si>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</si>
  <si>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</si>
  <si>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</si>
  <si>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</si>
  <si>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</si>
  <si>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</si>
  <si>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</si>
  <si>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</si>
  <si>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</si>
  <si>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</si>
  <si>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</si>
  <si>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</si>
  <si>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</si>
  <si>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</si>
  <si>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</si>
  <si>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</si>
  <si>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</si>
  <si>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</si>
  <si>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</si>
  <si>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</si>
  <si>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</si>
  <si>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</si>
  <si>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</si>
  <si>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</si>
  <si>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</si>
  <si>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</si>
  <si>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</si>
  <si>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</si>
  <si>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</si>
  <si>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</si>
  <si>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</si>
  <si>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</si>
  <si>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</si>
  <si>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</si>
  <si>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</si>
  <si>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</si>
  <si>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</si>
  <si>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</si>
  <si>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</si>
  <si>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</si>
  <si>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</si>
  <si>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</si>
  <si>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</si>
  <si>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</si>
  <si>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</si>
  <si>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</si>
  <si>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</si>
  <si>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</si>
  <si>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</si>
  <si>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</si>
  <si>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</si>
  <si>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</si>
  <si>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</si>
  <si>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</si>
  <si>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</si>
  <si>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</si>
  <si>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</si>
  <si>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</si>
  <si>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</si>
  <si>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</si>
  <si>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</si>
  <si>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</si>
  <si>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</si>
  <si>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</si>
  <si>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</si>
  <si>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</si>
  <si>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</si>
  <si>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</si>
  <si>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</si>
  <si>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</si>
  <si>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</si>
  <si>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</si>
  <si>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</si>
  <si>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</si>
  <si>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</si>
  <si>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</si>
  <si>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</si>
  <si>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</si>
  <si>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</si>
  <si>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</si>
  <si>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</si>
  <si>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</si>
  <si>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</si>
  <si>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</si>
  <si>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</si>
  <si>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</si>
  <si>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</si>
  <si>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</si>
  <si>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</si>
  <si>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</si>
  <si>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</si>
  <si>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</si>
  <si>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</si>
  <si>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</si>
  <si>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</si>
  <si>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</si>
  <si>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</si>
  <si>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</si>
  <si>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</si>
  <si>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</si>
  <si>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</si>
  <si>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</si>
  <si>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</si>
  <si>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</si>
  <si>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</si>
  <si>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</si>
  <si>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</si>
  <si>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</si>
  <si>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</si>
  <si>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</si>
  <si>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</si>
  <si>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</si>
  <si>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</si>
  <si>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</si>
  <si>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</si>
  <si>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</si>
  <si>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</si>
  <si>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</si>
  <si>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</si>
  <si>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</si>
  <si>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</si>
  <si>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</si>
  <si>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</si>
  <si>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</si>
  <si>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</si>
  <si>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</si>
  <si>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</si>
  <si>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</si>
  <si>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</si>
  <si>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</si>
  <si>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</si>
  <si>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</si>
  <si>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</si>
  <si>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</si>
  <si>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</si>
  <si>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</si>
  <si>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</si>
  <si>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</si>
  <si>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</si>
  <si>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</si>
  <si>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</si>
  <si>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</si>
  <si>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</si>
  <si>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</si>
  <si>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</si>
  <si>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</si>
  <si>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</si>
  <si>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</si>
  <si>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</si>
  <si>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</si>
  <si>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</si>
  <si>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</si>
  <si>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</si>
  <si>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</si>
  <si>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</si>
  <si>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</si>
  <si>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</si>
  <si>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</si>
  <si>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</si>
  <si>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</si>
  <si>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</si>
  <si>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</si>
  <si>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</si>
  <si>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</si>
  <si>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</si>
  <si>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</si>
  <si>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</si>
  <si>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</si>
  <si>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</si>
  <si>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</si>
  <si>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</si>
  <si>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</si>
  <si>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</si>
  <si>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</si>
  <si>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</si>
  <si>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</si>
  <si>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</si>
  <si>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</si>
  <si>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</si>
  <si>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</si>
  <si>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</si>
  <si>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</si>
  <si>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</si>
  <si>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</si>
  <si>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</si>
  <si>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</si>
  <si>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</si>
  <si>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</si>
  <si>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</si>
  <si>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</si>
  <si>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</si>
  <si>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</si>
  <si>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</si>
  <si>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</si>
  <si>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</si>
  <si>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</si>
  <si>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</si>
  <si>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</si>
  <si>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</si>
  <si>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</si>
  <si>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</si>
  <si>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</si>
  <si>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</si>
  <si>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</si>
  <si>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</si>
  <si>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</si>
  <si>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</si>
  <si>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</si>
  <si>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</si>
  <si>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</si>
  <si>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</si>
  <si>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</si>
  <si>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</si>
  <si>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</si>
  <si>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</si>
  <si>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</si>
  <si>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</si>
  <si>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</si>
  <si>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</si>
  <si>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</si>
  <si>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</si>
  <si>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</si>
  <si>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</si>
  <si>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</si>
  <si>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</si>
  <si>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</si>
  <si>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</si>
  <si>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</si>
  <si>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</si>
  <si>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</si>
  <si>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</si>
  <si>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</si>
  <si>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</si>
  <si>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</si>
  <si>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</si>
  <si>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</si>
  <si>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</si>
  <si>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</si>
  <si>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</si>
  <si>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</si>
  <si>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</si>
  <si>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</si>
  <si>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</si>
  <si>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</si>
  <si>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</si>
  <si>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</si>
  <si>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</si>
  <si>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</si>
  <si>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</si>
  <si>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</si>
  <si>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</si>
  <si>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</si>
  <si>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</si>
  <si>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</si>
  <si>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</si>
  <si>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</si>
  <si>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</si>
  <si>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</si>
  <si>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</si>
  <si>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</si>
  <si>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</si>
  <si>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</si>
  <si>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</si>
  <si>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</si>
  <si>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</si>
  <si>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</si>
  <si>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</si>
  <si>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</si>
  <si>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</si>
  <si>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</si>
  <si>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</si>
  <si>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</si>
  <si>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</si>
  <si>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</si>
  <si>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</si>
  <si>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</si>
  <si>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</si>
  <si>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</si>
  <si>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</si>
  <si>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</si>
  <si>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</si>
  <si>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</si>
  <si>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</si>
  <si>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</si>
  <si>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</si>
  <si>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</si>
  <si>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</si>
  <si>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</si>
  <si>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</si>
  <si>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</si>
  <si>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</si>
  <si>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</si>
  <si>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</si>
  <si>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</si>
  <si>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</si>
  <si>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</si>
  <si>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</si>
  <si>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</si>
  <si>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</si>
  <si>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</si>
  <si>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</si>
  <si>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</si>
  <si>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</si>
  <si>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</si>
  <si>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</si>
  <si>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</si>
  <si>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</si>
  <si>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</si>
  <si>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</si>
  <si>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</si>
  <si>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</si>
  <si>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</si>
  <si>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</si>
  <si>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</si>
  <si>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</si>
  <si>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</si>
  <si>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</si>
  <si>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</si>
  <si>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</si>
  <si>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</si>
  <si>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</si>
  <si>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</si>
  <si>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</si>
  <si>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</si>
  <si>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</si>
  <si>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</si>
  <si>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</si>
  <si>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</si>
  <si>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</si>
  <si>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</si>
  <si>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</si>
  <si>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</si>
  <si>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</si>
  <si>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</si>
  <si>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</si>
  <si>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</si>
  <si>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</si>
  <si>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</si>
  <si>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</si>
  <si>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</si>
  <si>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</si>
  <si>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</si>
  <si>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</si>
  <si>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</si>
  <si>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</si>
  <si>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</si>
  <si>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</si>
  <si>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</si>
  <si>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</si>
  <si>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</si>
  <si>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</si>
  <si>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</si>
  <si>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</si>
  <si>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</si>
  <si>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</si>
  <si>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</si>
  <si>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</si>
  <si>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</si>
  <si>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</si>
  <si>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</si>
  <si>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</si>
  <si>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</si>
  <si>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</si>
  <si>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</si>
  <si>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</si>
  <si>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</si>
  <si>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</si>
  <si>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</si>
  <si>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</si>
  <si>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</si>
  <si>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</si>
  <si>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</si>
  <si>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</si>
  <si>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</si>
  <si>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</si>
  <si>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</si>
  <si>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</si>
  <si>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</si>
  <si>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</si>
  <si>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</si>
  <si>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</si>
  <si>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</si>
  <si>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</si>
  <si>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</si>
  <si>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</si>
  <si>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</si>
  <si>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</si>
  <si>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</si>
  <si>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</si>
  <si>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</si>
  <si>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</si>
  <si>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</si>
  <si>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</si>
  <si>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</si>
  <si>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</si>
  <si>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</si>
  <si>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</si>
  <si>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</si>
  <si>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</si>
  <si>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</si>
  <si>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</si>
  <si>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</si>
  <si>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</si>
  <si>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</si>
  <si>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</si>
  <si>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</si>
  <si>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</si>
  <si>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</si>
  <si>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</si>
  <si>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</si>
  <si>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</si>
  <si>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</si>
  <si>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</si>
  <si>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</si>
  <si>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</si>
  <si>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</si>
  <si>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</si>
  <si>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</si>
  <si>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</si>
  <si>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</si>
  <si>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</si>
  <si>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</si>
  <si>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</si>
  <si>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</si>
  <si>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</si>
  <si>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</si>
  <si>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</si>
  <si>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</si>
  <si>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</si>
  <si>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</si>
  <si>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</si>
  <si>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</si>
  <si>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</si>
  <si>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</si>
  <si>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</si>
  <si>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</si>
  <si>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</si>
  <si>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</si>
  <si>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</si>
  <si>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</si>
  <si>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</si>
  <si>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</si>
  <si>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</si>
  <si>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</si>
  <si>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</si>
  <si>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</si>
  <si>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</si>
  <si>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</si>
  <si>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</si>
  <si>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</si>
  <si>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</si>
  <si>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</si>
  <si>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</si>
  <si>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</si>
  <si>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</si>
  <si>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</si>
  <si>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</si>
  <si>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</si>
  <si>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</si>
  <si>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</si>
  <si>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</si>
  <si>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</si>
  <si>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</si>
  <si>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</si>
  <si>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</si>
  <si>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</si>
  <si>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</si>
  <si>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</si>
  <si>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</si>
  <si>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</si>
  <si>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</si>
  <si>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</si>
  <si>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</si>
  <si>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</si>
  <si>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</si>
  <si>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</si>
  <si>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</si>
  <si>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</si>
  <si>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</si>
  <si>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</si>
  <si>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</si>
  <si>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</si>
  <si>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</si>
  <si>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</si>
  <si>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</si>
  <si>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</si>
  <si>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</si>
  <si>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</si>
  <si>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</si>
  <si>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</si>
  <si>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</si>
  <si>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</si>
  <si>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</si>
  <si>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</si>
  <si>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</si>
  <si>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</si>
  <si>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</si>
  <si>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</si>
  <si>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</si>
  <si>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</si>
  <si>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</si>
  <si>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</si>
  <si>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</si>
  <si>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</si>
  <si>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</si>
  <si>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</si>
  <si>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</si>
  <si>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</si>
  <si>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</si>
  <si>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</si>
  <si>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</si>
  <si>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</si>
  <si>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</si>
  <si>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</si>
  <si>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</si>
  <si>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</si>
  <si>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</si>
  <si>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</si>
  <si>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</si>
  <si>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</si>
  <si>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</si>
  <si>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</si>
  <si>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</si>
  <si>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</si>
  <si>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</si>
  <si>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</si>
  <si>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</si>
  <si>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</si>
  <si>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</si>
  <si>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</si>
  <si>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</si>
  <si>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</si>
  <si>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</si>
  <si>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</si>
  <si>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</si>
  <si>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</si>
  <si>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</si>
  <si>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</si>
  <si>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</si>
  <si>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</si>
  <si>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</si>
  <si>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</si>
  <si>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</si>
  <si>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</si>
  <si>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</si>
  <si>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</si>
  <si>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</si>
  <si>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</si>
  <si>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</si>
  <si>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</si>
  <si>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</si>
  <si>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</si>
  <si>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</si>
  <si>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</si>
  <si>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</si>
  <si>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</si>
  <si>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</si>
  <si>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</si>
  <si>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</si>
  <si>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</si>
  <si>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</si>
  <si>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</si>
  <si>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</si>
  <si>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</si>
  <si>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</si>
  <si>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</si>
  <si>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</si>
  <si>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</si>
  <si>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</si>
  <si>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</si>
  <si>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</si>
  <si>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</si>
  <si>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</si>
  <si>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</si>
  <si>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</si>
  <si>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</si>
  <si>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</si>
  <si>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</si>
  <si>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</si>
  <si>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</si>
  <si>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</si>
  <si>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</si>
  <si>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</si>
  <si>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</si>
  <si>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</si>
  <si>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</si>
  <si>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</si>
  <si>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</si>
  <si>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</si>
  <si>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</si>
  <si>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</si>
  <si>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</si>
  <si>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</si>
  <si>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</si>
  <si>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</si>
  <si>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</si>
  <si>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</si>
  <si>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</si>
  <si>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</si>
  <si>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</si>
  <si>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</si>
  <si>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</si>
  <si>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</si>
  <si>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</si>
  <si>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</si>
  <si>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</si>
  <si>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</si>
  <si>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</si>
  <si>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</si>
  <si>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</si>
  <si>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</si>
  <si>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</si>
  <si>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</si>
  <si>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</si>
  <si>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</si>
  <si>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</si>
  <si>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</si>
  <si>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</si>
  <si>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</si>
  <si>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</si>
  <si>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</si>
  <si>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</si>
  <si>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</si>
  <si>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</si>
  <si>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</si>
  <si>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</si>
  <si>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</si>
  <si>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</si>
  <si>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</si>
  <si>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</si>
  <si>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</si>
  <si>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</si>
  <si>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</si>
  <si>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</si>
  <si>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</si>
  <si>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</si>
  <si>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</si>
  <si>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</si>
  <si>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</si>
  <si>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</si>
  <si>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</si>
  <si>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</si>
  <si>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</si>
  <si>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</si>
  <si>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</si>
  <si>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</si>
  <si>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</si>
  <si>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</si>
  <si>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</si>
  <si>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</si>
  <si>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</si>
  <si>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</si>
  <si>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</si>
  <si>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</si>
  <si>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</si>
  <si>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</si>
  <si>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</si>
  <si>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</si>
  <si>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</si>
  <si>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</si>
  <si>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</si>
  <si>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</si>
  <si>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</si>
  <si>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</si>
  <si>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</si>
  <si>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</si>
  <si>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</si>
  <si>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</si>
  <si>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</si>
  <si>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</si>
  <si>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</si>
  <si>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</si>
  <si>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</si>
  <si>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</si>
  <si>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</si>
  <si>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</si>
  <si>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</si>
  <si>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</si>
  <si>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</si>
  <si>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</si>
  <si>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</si>
  <si>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</si>
  <si>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</si>
  <si>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</si>
  <si>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</si>
  <si>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</si>
  <si>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</si>
  <si>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</si>
  <si>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</si>
  <si>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</si>
  <si>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</si>
  <si>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</si>
  <si>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</si>
  <si>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</si>
  <si>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</si>
  <si>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</si>
  <si>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</si>
  <si>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</si>
  <si>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</si>
  <si>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</si>
  <si>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</si>
  <si>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</si>
  <si>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</si>
  <si>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</si>
  <si>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</si>
  <si>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</si>
  <si>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</si>
  <si>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</si>
  <si>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</si>
  <si>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</si>
  <si>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</si>
  <si>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</si>
  <si>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</si>
  <si>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</si>
  <si>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</si>
  <si>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</si>
  <si>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</si>
  <si>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</si>
  <si>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</si>
  <si>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</si>
  <si>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</si>
  <si>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</si>
  <si>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</si>
  <si>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</si>
  <si>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</si>
  <si>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</si>
  <si>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</si>
  <si>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</si>
  <si>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</si>
  <si>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</si>
  <si>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</si>
  <si>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</si>
  <si>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</si>
  <si>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</si>
  <si>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</si>
  <si>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</si>
  <si>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</si>
  <si>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</si>
  <si>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</si>
  <si>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</si>
  <si>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</si>
  <si>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</si>
  <si>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</si>
  <si>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</si>
  <si>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</si>
  <si>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</si>
  <si>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</si>
  <si>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</si>
  <si>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</si>
  <si>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</si>
  <si>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</si>
  <si>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</si>
  <si>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</si>
  <si>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</si>
  <si>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</si>
  <si>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</si>
  <si>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</si>
  <si>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</si>
  <si>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</si>
  <si>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</si>
  <si>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</si>
  <si>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</si>
  <si>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</si>
  <si>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</si>
  <si>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</si>
  <si>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</si>
  <si>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</si>
  <si>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</si>
  <si>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</si>
  <si>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</si>
  <si>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</si>
  <si>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</si>
  <si>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</si>
  <si>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</si>
  <si>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</si>
  <si>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</si>
  <si>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</si>
  <si>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</si>
  <si>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</si>
  <si>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</si>
  <si>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</si>
  <si>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</si>
  <si>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</si>
  <si>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</si>
  <si>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</si>
  <si>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</si>
  <si>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</si>
  <si>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</si>
  <si>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</si>
  <si>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</si>
  <si>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</si>
  <si>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</si>
  <si>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</si>
  <si>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</si>
  <si>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</si>
  <si>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</si>
  <si>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</si>
  <si>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</si>
  <si>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</si>
  <si>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</si>
  <si>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</si>
  <si>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</si>
  <si>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</si>
  <si>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</si>
  <si>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</si>
  <si>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</si>
  <si>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</si>
  <si>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</si>
  <si>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</si>
  <si>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</si>
  <si>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</si>
  <si>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</si>
  <si>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</si>
  <si>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</si>
  <si>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</si>
  <si>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</si>
  <si>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</si>
  <si>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</si>
  <si>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</si>
  <si>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</si>
  <si>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</si>
  <si>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</si>
  <si>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</si>
  <si>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</si>
  <si>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</si>
  <si>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</si>
  <si>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</si>
  <si>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</si>
  <si>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</si>
  <si>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</si>
  <si>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</si>
  <si>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</si>
  <si>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</si>
  <si>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</si>
  <si>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</si>
  <si>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</si>
  <si>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</si>
  <si>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</si>
  <si>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</si>
  <si>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</si>
  <si>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</si>
  <si>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</si>
  <si>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</si>
  <si>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</si>
  <si>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</si>
  <si>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</si>
  <si>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</si>
  <si>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</si>
  <si>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</si>
  <si>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</si>
  <si>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</si>
  <si>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</si>
  <si>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</si>
  <si>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</si>
  <si>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</si>
  <si>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</si>
  <si>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</si>
  <si>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</si>
  <si>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</si>
  <si>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</si>
  <si>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</si>
  <si>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</si>
  <si>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</si>
  <si>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</si>
  <si>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</si>
  <si>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</si>
  <si>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</si>
  <si>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</si>
  <si>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</si>
  <si>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</si>
  <si>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</si>
  <si>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</si>
  <si>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</si>
  <si>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</si>
  <si>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</si>
  <si>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</si>
  <si>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</si>
  <si>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</si>
  <si>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</si>
  <si>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</si>
  <si>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</si>
  <si>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</si>
  <si>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</si>
  <si>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</si>
  <si>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</si>
  <si>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</si>
  <si>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</si>
  <si>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</si>
  <si>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</si>
  <si>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</si>
  <si>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</si>
  <si>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</si>
  <si>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</si>
  <si>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</si>
  <si>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</si>
  <si>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</si>
  <si>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</si>
  <si>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</si>
  <si>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</si>
  <si>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</si>
  <si>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</si>
  <si>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</si>
  <si>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</si>
  <si>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</si>
  <si>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</si>
  <si>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</si>
  <si>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</si>
  <si>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</si>
  <si>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</si>
  <si>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</si>
  <si>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</si>
  <si>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</si>
  <si>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</si>
  <si>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</si>
  <si>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</si>
  <si>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</si>
  <si>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</si>
  <si>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</si>
  <si>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</si>
  <si>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</si>
  <si>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</si>
  <si>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</si>
  <si>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</si>
  <si>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</si>
  <si>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</si>
  <si>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</si>
  <si>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</si>
  <si>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</si>
  <si>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</si>
  <si>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</si>
  <si>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</si>
  <si>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</si>
  <si>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</si>
  <si>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</si>
  <si>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</si>
  <si>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</si>
  <si>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</si>
  <si>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</si>
  <si>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</si>
  <si>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</si>
  <si>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</si>
  <si>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</si>
  <si>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</si>
  <si>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</si>
  <si>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</si>
  <si>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</si>
  <si>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</si>
  <si>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</si>
  <si>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</si>
  <si>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</si>
  <si>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</si>
  <si>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</si>
  <si>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</si>
  <si>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</si>
  <si>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</si>
  <si>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</si>
  <si>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</si>
  <si>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</si>
  <si>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</si>
  <si>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</si>
  <si>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</si>
  <si>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</si>
  <si>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</si>
  <si>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</si>
  <si>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</si>
  <si>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</si>
  <si>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</si>
  <si>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</si>
  <si>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</si>
  <si>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</si>
  <si>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</si>
  <si>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</si>
  <si>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</si>
  <si>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</si>
  <si>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</si>
  <si>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</si>
  <si>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</si>
  <si>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</si>
  <si>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</si>
  <si>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</si>
  <si>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</si>
  <si>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</si>
  <si>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</si>
  <si>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</si>
  <si>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</si>
  <si>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</si>
  <si>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</si>
  <si>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</si>
  <si>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</si>
  <si>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</si>
  <si>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</si>
  <si>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</si>
  <si>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</si>
  <si>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</si>
  <si>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</si>
  <si>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</si>
  <si>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</si>
  <si>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</si>
  <si>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</si>
  <si>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</si>
  <si>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</si>
  <si>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</si>
  <si>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</si>
  <si>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</si>
  <si>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</si>
  <si>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</si>
  <si>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</si>
  <si>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</si>
  <si>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</si>
  <si>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</si>
  <si>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</si>
  <si>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</si>
  <si>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</si>
  <si>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</si>
  <si>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</si>
  <si>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</si>
  <si>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</si>
  <si>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</si>
  <si>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</si>
  <si>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</si>
  <si>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</si>
  <si>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</si>
  <si>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</si>
  <si>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</si>
  <si>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</si>
  <si>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</si>
  <si>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</si>
  <si>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</si>
  <si>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</si>
  <si>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</si>
  <si>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</si>
  <si>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</si>
  <si>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</si>
  <si>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</si>
  <si>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</si>
  <si>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</si>
  <si>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</si>
  <si>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</si>
  <si>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</si>
  <si>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</si>
  <si>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</si>
  <si>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</si>
  <si>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</si>
  <si>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</si>
  <si>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</si>
  <si>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</si>
  <si>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</si>
  <si>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</si>
  <si>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</si>
  <si>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</si>
  <si>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</si>
  <si>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</si>
  <si>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</si>
  <si>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</si>
  <si>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</si>
  <si>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</si>
  <si>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</si>
  <si>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</si>
  <si>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</si>
  <si>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</si>
  <si>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</si>
  <si>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</si>
  <si>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</si>
  <si>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</si>
  <si>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</si>
  <si>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</si>
  <si>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</si>
  <si>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</si>
  <si>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</si>
  <si>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</si>
  <si>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</si>
  <si>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</si>
  <si>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</si>
  <si>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</si>
  <si>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</si>
  <si>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</si>
  <si>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</si>
  <si>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</si>
  <si>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</si>
  <si>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</si>
  <si>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</si>
  <si>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</si>
  <si>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</si>
  <si>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</si>
  <si>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</si>
  <si>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</si>
  <si>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</si>
  <si>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</si>
  <si>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</si>
  <si>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</si>
  <si>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</si>
  <si>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</si>
  <si>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</si>
  <si>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</si>
  <si>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</si>
  <si>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</si>
  <si>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</si>
  <si>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</si>
  <si>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</si>
  <si>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</si>
  <si>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</si>
  <si>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</si>
  <si>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</si>
  <si>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</si>
  <si>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</si>
  <si>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</si>
  <si>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</si>
  <si>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</si>
  <si>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</si>
  <si>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</si>
  <si>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</si>
  <si>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</si>
  <si>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</si>
  <si>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</si>
  <si>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</si>
  <si>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</si>
  <si>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</si>
  <si>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</si>
  <si>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</si>
  <si>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</si>
  <si>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</si>
  <si>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</si>
  <si>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</si>
  <si>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</si>
  <si>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</si>
  <si>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</si>
  <si>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</si>
  <si>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</si>
  <si>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</si>
  <si>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</si>
  <si>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</si>
  <si>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</si>
  <si>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</si>
  <si>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</si>
  <si>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</si>
  <si>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</si>
  <si>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</si>
  <si>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</si>
  <si>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</si>
  <si>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</si>
  <si>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</si>
  <si>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</si>
  <si>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</si>
  <si>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</si>
  <si>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</si>
  <si>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</si>
  <si>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</si>
  <si>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</si>
  <si>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</si>
  <si>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</si>
  <si>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</si>
  <si>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</si>
  <si>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</si>
  <si>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</si>
  <si>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</si>
  <si>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</si>
  <si>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</si>
  <si>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</si>
  <si>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</si>
  <si>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</si>
  <si>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</si>
  <si>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</si>
  <si>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</si>
  <si>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</si>
  <si>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</si>
  <si>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</si>
  <si>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</si>
  <si>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</si>
  <si>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</si>
  <si>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</si>
  <si>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</si>
  <si>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</si>
  <si>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</si>
  <si>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</si>
  <si>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</si>
  <si>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</si>
  <si>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</si>
  <si>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</si>
  <si>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</si>
  <si>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</si>
  <si>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</si>
  <si>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</si>
  <si>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</si>
  <si>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</si>
  <si>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</si>
  <si>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</si>
  <si>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</si>
  <si>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</si>
  <si>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</si>
  <si>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</si>
  <si>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</si>
  <si>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</si>
  <si>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</si>
  <si>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</si>
  <si>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</si>
  <si>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</si>
  <si>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</si>
  <si>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</si>
  <si>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</si>
  <si>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</si>
  <si>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</si>
  <si>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</si>
  <si>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</si>
  <si>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</si>
  <si>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</si>
  <si>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</si>
  <si>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</si>
  <si>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</si>
  <si>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</si>
  <si>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</si>
  <si>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</si>
  <si>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</si>
  <si>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</si>
  <si>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</si>
  <si>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</si>
  <si>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</si>
  <si>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</si>
  <si>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</si>
  <si>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</si>
  <si>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</si>
  <si>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</si>
  <si>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</si>
  <si>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</si>
  <si>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</si>
  <si>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</si>
  <si>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</si>
  <si>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</si>
  <si>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</si>
  <si>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</si>
  <si>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</si>
  <si>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</si>
  <si>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</si>
  <si>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</si>
  <si>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</si>
  <si>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</si>
  <si>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</si>
  <si>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</si>
  <si>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</si>
  <si>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</si>
  <si>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</si>
  <si>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</si>
  <si>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</si>
  <si>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</si>
  <si>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</si>
  <si>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</si>
  <si>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</si>
  <si>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</si>
  <si>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</si>
  <si>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</si>
  <si>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</si>
  <si>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</si>
  <si>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</si>
  <si>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</si>
  <si>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</si>
  <si>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</si>
  <si>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</si>
  <si>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</si>
  <si>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</si>
  <si>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</si>
  <si>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</si>
  <si>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</si>
  <si>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</si>
  <si>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</si>
  <si>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</si>
  <si>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</si>
  <si>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</si>
  <si>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</si>
  <si>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</si>
  <si>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</si>
  <si>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</si>
  <si>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</si>
  <si>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</si>
  <si>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</si>
  <si>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</si>
  <si>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</si>
  <si>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</si>
  <si>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</si>
  <si>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</si>
  <si>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</si>
  <si>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</si>
  <si>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</si>
  <si>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</si>
  <si>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</si>
  <si>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</si>
  <si>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</si>
  <si>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</si>
  <si>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</si>
  <si>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</si>
  <si>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</si>
  <si>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</si>
  <si>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</si>
  <si>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</si>
  <si>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</si>
  <si>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</si>
  <si>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</si>
  <si>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</si>
  <si>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</si>
  <si>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</si>
  <si>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</si>
  <si>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</si>
  <si>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</si>
  <si>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</si>
  <si>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</si>
  <si>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</si>
  <si>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</si>
  <si>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</si>
  <si>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</si>
  <si>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</si>
  <si>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</si>
  <si>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</si>
  <si>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</si>
  <si>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</si>
  <si>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</si>
  <si>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</si>
  <si>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</si>
  <si>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</si>
  <si>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</si>
  <si>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</si>
  <si>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</si>
  <si>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</si>
  <si>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</si>
  <si>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</si>
  <si>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</si>
  <si>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</si>
  <si>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</si>
  <si>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</si>
  <si>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</si>
  <si>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</si>
  <si>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</si>
  <si>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</si>
  <si>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</si>
  <si>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</si>
  <si>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</si>
  <si>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</si>
  <si>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</si>
  <si>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</si>
  <si>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</si>
  <si>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</si>
  <si>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</si>
  <si>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</si>
  <si>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</si>
  <si>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</si>
  <si>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</si>
  <si>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</si>
  <si>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</si>
  <si>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</si>
  <si>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</si>
  <si>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</si>
  <si>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</si>
  <si>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</si>
  <si>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</si>
  <si>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</si>
  <si>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</si>
  <si>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</si>
  <si>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</si>
  <si>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</si>
  <si>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</si>
  <si>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</si>
  <si>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</si>
  <si>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</si>
  <si>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</si>
  <si>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</si>
  <si>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</si>
  <si>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</si>
  <si>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</si>
  <si>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</si>
  <si>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</si>
  <si>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</si>
  <si>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</si>
  <si>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</si>
  <si>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</si>
  <si>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</si>
  <si>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</si>
  <si>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</si>
  <si>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</si>
  <si>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</si>
  <si>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</si>
  <si>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</si>
  <si>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</si>
  <si>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</si>
  <si>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</si>
  <si>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</si>
  <si>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</si>
  <si>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</si>
  <si>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</si>
  <si>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</si>
  <si>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</si>
  <si>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</si>
  <si>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</si>
  <si>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</si>
  <si>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</si>
  <si>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</si>
  <si>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</si>
  <si>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</si>
  <si>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</si>
  <si>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</si>
  <si>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</si>
  <si>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</si>
  <si>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</si>
  <si>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</si>
  <si>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</si>
  <si>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</si>
  <si>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</si>
  <si>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</si>
  <si>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</si>
  <si>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</si>
  <si>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</si>
  <si>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</si>
  <si>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</si>
  <si>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</si>
  <si>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</si>
  <si>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</si>
  <si>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</si>
  <si>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</si>
  <si>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</si>
  <si>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</si>
  <si>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</si>
  <si>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</si>
  <si>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</si>
  <si>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</si>
  <si>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</si>
  <si>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</si>
  <si>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</si>
  <si>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</si>
  <si>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</si>
  <si>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</si>
  <si>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</si>
  <si>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</si>
  <si>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</si>
  <si>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</si>
  <si>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</si>
  <si>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</si>
  <si>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</si>
  <si>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</si>
  <si>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</si>
  <si>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</si>
  <si>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</si>
  <si>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</si>
  <si>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</si>
  <si>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</si>
  <si>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</si>
  <si>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</si>
  <si>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</si>
  <si>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</si>
  <si>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</si>
  <si>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</si>
  <si>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</si>
  <si>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</si>
  <si>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</si>
  <si>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</si>
  <si>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</si>
  <si>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</si>
  <si>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</si>
  <si>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</si>
  <si>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</si>
  <si>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</si>
  <si>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</si>
  <si>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</si>
  <si>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</si>
  <si>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</si>
  <si>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</si>
  <si>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</si>
  <si>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</si>
  <si>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</si>
  <si>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</si>
  <si>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</si>
  <si>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</si>
  <si>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</si>
  <si>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</si>
  <si>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</si>
  <si>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</si>
  <si>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</si>
  <si>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</si>
  <si>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</si>
  <si>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</si>
  <si>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</si>
  <si>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</si>
  <si>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</si>
  <si>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</si>
  <si>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</si>
  <si>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</si>
  <si>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</si>
  <si>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</si>
  <si>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</si>
  <si>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</si>
  <si>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</si>
  <si>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</si>
  <si>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</si>
  <si>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</si>
  <si>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</si>
  <si>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</si>
  <si>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</si>
  <si>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</si>
  <si>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</si>
  <si>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</si>
  <si>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</si>
  <si>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</si>
  <si>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</si>
  <si>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</si>
  <si>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</si>
  <si>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</si>
  <si>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</si>
  <si>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</si>
  <si>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</si>
  <si>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</si>
  <si>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</si>
  <si>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</si>
  <si>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</si>
  <si>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</si>
  <si>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</si>
  <si>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</si>
  <si>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</si>
  <si>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</si>
  <si>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</si>
  <si>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</si>
  <si>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</si>
  <si>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</si>
  <si>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</si>
  <si>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</si>
  <si>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</si>
  <si>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</si>
  <si>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</si>
  <si>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</si>
  <si>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</si>
  <si>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</si>
  <si>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</si>
  <si>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</si>
  <si>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</si>
  <si>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</si>
  <si>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</si>
  <si>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</si>
  <si>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</si>
  <si>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</si>
  <si>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</si>
  <si>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</si>
  <si>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</si>
  <si>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</si>
  <si>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</si>
  <si>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</si>
  <si>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</si>
  <si>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</si>
  <si>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</si>
  <si>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</si>
  <si>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</si>
  <si>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</si>
  <si>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</si>
  <si>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</si>
  <si>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</si>
  <si>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</si>
  <si>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</si>
  <si>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</si>
  <si>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</si>
  <si>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</si>
  <si>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</si>
  <si>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</si>
  <si>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</si>
  <si>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</si>
  <si>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</si>
  <si>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</si>
  <si>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</si>
  <si>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</si>
  <si>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</si>
  <si>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</si>
  <si>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</si>
  <si>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</si>
  <si>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</si>
  <si>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</si>
  <si>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</si>
  <si>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</si>
  <si>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</si>
  <si>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</si>
  <si>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</si>
  <si>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</si>
  <si>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</si>
  <si>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</si>
  <si>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</si>
  <si>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</si>
  <si>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</si>
  <si>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</si>
  <si>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</si>
  <si>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</si>
  <si>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</si>
  <si>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</si>
  <si>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</si>
  <si>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</si>
  <si>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</si>
  <si>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</si>
  <si>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</si>
  <si>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</si>
  <si>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</si>
  <si>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</si>
  <si>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</si>
  <si>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</si>
  <si>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</si>
  <si>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</si>
  <si>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</si>
  <si>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</si>
  <si>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</si>
  <si>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</si>
  <si>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</si>
  <si>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</si>
  <si>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</si>
  <si>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</si>
  <si>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</si>
  <si>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</si>
  <si>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</si>
  <si>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</si>
  <si>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</si>
  <si>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</si>
  <si>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</si>
  <si>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</si>
  <si>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</si>
  <si>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</si>
  <si>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</si>
  <si>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</si>
  <si>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</si>
  <si>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</si>
  <si>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</si>
  <si>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</si>
  <si>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</si>
  <si>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</si>
  <si>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</si>
  <si>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</si>
  <si>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</si>
  <si>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</si>
  <si>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</si>
  <si>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</si>
  <si>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</si>
  <si>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</si>
  <si>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</si>
  <si>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</si>
  <si>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</si>
  <si>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</si>
  <si>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</si>
  <si>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</si>
  <si>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</si>
  <si>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</si>
  <si>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</si>
  <si>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</si>
  <si>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</si>
  <si>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</si>
  <si>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</si>
  <si>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</si>
  <si>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</si>
  <si>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</si>
  <si>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</si>
  <si>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</si>
  <si>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</si>
  <si>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</si>
  <si>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</si>
  <si>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</si>
  <si>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</si>
  <si>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</si>
  <si>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</si>
  <si>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</si>
  <si>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</si>
  <si>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</si>
  <si>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</si>
  <si>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</si>
  <si>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</si>
  <si>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</si>
  <si>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</si>
  <si>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</si>
  <si>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</si>
  <si>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</si>
  <si>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</si>
  <si>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</si>
  <si>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</si>
  <si>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</si>
  <si>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</si>
  <si>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</si>
  <si>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</si>
  <si>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</si>
  <si>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</si>
  <si>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</si>
  <si>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</si>
  <si>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</si>
  <si>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</si>
  <si>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</si>
  <si>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</si>
  <si>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</si>
  <si>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</si>
  <si>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</si>
  <si>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</si>
  <si>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</si>
  <si>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</si>
  <si>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</si>
  <si>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</si>
  <si>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</si>
  <si>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</si>
  <si>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</si>
  <si>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</si>
  <si>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</si>
  <si>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</si>
  <si>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</si>
  <si>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</si>
  <si>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</si>
  <si>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</si>
  <si>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</si>
  <si>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</si>
  <si>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</si>
  <si>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</si>
  <si>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</si>
  <si>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</si>
  <si>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</si>
  <si>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</si>
  <si>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</si>
  <si>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</si>
  <si>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</si>
  <si>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</si>
  <si>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</si>
  <si>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</si>
  <si>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</si>
  <si>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</si>
  <si>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</si>
  <si>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</si>
  <si>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</si>
  <si>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</si>
  <si>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</si>
  <si>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</si>
  <si>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</si>
  <si>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</si>
  <si>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</si>
  <si>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</si>
  <si>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</si>
  <si>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</si>
  <si>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</si>
  <si>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</si>
  <si>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</si>
  <si>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</si>
  <si>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</si>
  <si>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</si>
  <si>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</si>
  <si>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</si>
  <si>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</si>
  <si>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</si>
  <si>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</si>
  <si>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</si>
  <si>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</si>
  <si>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</si>
  <si>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</si>
  <si>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</si>
  <si>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</si>
  <si>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</si>
  <si>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</si>
  <si>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</si>
  <si>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</si>
  <si>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</si>
  <si>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</si>
  <si>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</si>
  <si>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</si>
  <si>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</si>
  <si>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</si>
  <si>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</si>
  <si>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</si>
  <si>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</si>
  <si>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</si>
  <si>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</si>
  <si>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</si>
  <si>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</si>
  <si>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</si>
  <si>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</si>
  <si>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</si>
  <si>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</si>
  <si>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</si>
  <si>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</si>
  <si>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</si>
  <si>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</si>
  <si>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</si>
  <si>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</si>
  <si>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</si>
  <si>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</si>
  <si>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</si>
  <si>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</si>
  <si>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</si>
  <si>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</si>
  <si>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</si>
  <si>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</si>
  <si>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</si>
  <si>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</si>
  <si>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</si>
  <si>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</si>
  <si>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</si>
  <si>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</si>
  <si>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</si>
  <si>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</si>
  <si>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</si>
  <si>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</si>
  <si>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</si>
  <si>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</si>
  <si>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</si>
  <si>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</si>
  <si>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</si>
  <si>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</si>
  <si>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</si>
  <si>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</si>
  <si>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</si>
  <si>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</si>
  <si>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</si>
  <si>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</si>
  <si>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</si>
  <si>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</si>
  <si>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</si>
  <si>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</si>
  <si>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</si>
  <si>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</si>
  <si>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</si>
  <si>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</si>
  <si>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</si>
  <si>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</si>
  <si>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</si>
  <si>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</si>
  <si>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</si>
  <si>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</si>
  <si>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</si>
  <si>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</si>
  <si>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</si>
  <si>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</si>
  <si>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</si>
  <si>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</si>
  <si>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</si>
  <si>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</si>
  <si>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</si>
  <si>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</si>
  <si>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</si>
  <si>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</si>
  <si>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</si>
  <si>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</si>
  <si>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</si>
  <si>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</si>
  <si>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</si>
  <si>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</si>
  <si>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</si>
  <si>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</si>
  <si>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</si>
  <si>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</si>
  <si>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</si>
  <si>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</si>
  <si>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</si>
  <si>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</si>
  <si>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</si>
  <si>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</si>
  <si>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</si>
  <si>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</si>
  <si>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</si>
  <si>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</si>
  <si>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</si>
  <si>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</si>
  <si>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</si>
  <si>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</si>
  <si>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</si>
  <si>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</si>
  <si>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</si>
  <si>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</si>
  <si>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</si>
  <si>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</si>
  <si>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</si>
  <si>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</si>
  <si>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</si>
  <si>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</si>
  <si>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</si>
  <si>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</si>
  <si>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</si>
  <si>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</si>
  <si>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</si>
  <si>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</si>
  <si>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</si>
  <si>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</si>
  <si>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</si>
  <si>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</si>
  <si>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</si>
  <si>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</si>
  <si>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</si>
  <si>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</si>
  <si>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</si>
  <si>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</si>
  <si>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</si>
  <si>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</si>
  <si>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</si>
  <si>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</si>
  <si>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</si>
  <si>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</si>
  <si>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</si>
  <si>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</si>
  <si>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</si>
  <si>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</si>
  <si>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</si>
  <si>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</si>
  <si>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</si>
  <si>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</si>
  <si>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</si>
  <si>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</si>
  <si>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</si>
  <si>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</si>
  <si>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</si>
  <si>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</si>
  <si>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</si>
  <si>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</si>
  <si>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</si>
  <si>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</si>
  <si>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</si>
  <si>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</si>
  <si>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</si>
  <si>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</si>
  <si>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</si>
  <si>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</si>
  <si>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</si>
  <si>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</si>
  <si>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</si>
  <si>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</si>
  <si>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</si>
  <si>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</si>
  <si>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</si>
  <si>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</si>
  <si>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</si>
  <si>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</si>
  <si>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</si>
  <si>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</si>
  <si>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</si>
  <si>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</si>
  <si>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</si>
  <si>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</si>
  <si>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</si>
  <si>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</si>
  <si>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</si>
  <si>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</si>
  <si>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</si>
  <si>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</si>
  <si>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</si>
  <si>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</si>
  <si>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</si>
  <si>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</si>
  <si>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</si>
  <si>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</si>
  <si>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</si>
  <si>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</si>
  <si>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</si>
  <si>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</si>
  <si>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</si>
  <si>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</si>
  <si>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</si>
  <si>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</si>
  <si>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</si>
  <si>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</si>
  <si>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</si>
  <si>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</si>
  <si>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</si>
  <si>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</si>
  <si>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</si>
  <si>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</si>
  <si>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</si>
  <si>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</si>
  <si>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</si>
  <si>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</si>
  <si>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</si>
  <si>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</si>
  <si>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</si>
  <si>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</si>
  <si>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</si>
  <si>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</si>
  <si>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</si>
  <si>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</si>
  <si>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</si>
  <si>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</si>
  <si>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</si>
  <si>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</si>
  <si>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</si>
  <si>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</si>
  <si>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</si>
  <si>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</si>
  <si>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</si>
  <si>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</si>
  <si>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</si>
  <si>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</si>
  <si>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</si>
  <si>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</si>
  <si>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</si>
  <si>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</si>
  <si>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</si>
  <si>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</si>
  <si>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</si>
  <si>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</si>
  <si>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</si>
  <si>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</si>
  <si>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</si>
  <si>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</si>
  <si>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</si>
  <si>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</si>
  <si>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</si>
  <si>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</si>
  <si>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</si>
  <si>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</si>
  <si>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</si>
  <si>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</si>
  <si>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</si>
  <si>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</si>
  <si>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</si>
  <si>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</si>
  <si>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</si>
  <si>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</si>
  <si>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</si>
  <si>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</si>
  <si>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</si>
  <si>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</si>
  <si>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</si>
  <si>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</si>
  <si>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</si>
  <si>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</si>
  <si>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</si>
  <si>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</si>
  <si>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</si>
  <si>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</si>
  <si>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</si>
  <si>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</si>
  <si>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</si>
  <si>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</si>
  <si>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</si>
  <si>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</si>
  <si>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</si>
  <si>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</si>
  <si>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</si>
  <si>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</si>
  <si>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</si>
  <si>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</si>
  <si>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</si>
  <si>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</si>
  <si>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</si>
  <si>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</si>
  <si>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</si>
  <si>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</si>
  <si>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</si>
  <si>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</si>
  <si>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</si>
  <si>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</si>
  <si>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</si>
  <si>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</si>
  <si>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</si>
  <si>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</si>
  <si>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</si>
  <si>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</si>
  <si>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</si>
  <si>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</si>
  <si>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</si>
  <si>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</si>
  <si>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</si>
  <si>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</si>
  <si>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</si>
  <si>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</si>
  <si>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</si>
  <si>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</si>
  <si>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</si>
  <si>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</si>
  <si>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</si>
  <si>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</si>
  <si>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</si>
  <si>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</si>
  <si>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</si>
  <si>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</si>
  <si>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</si>
  <si>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</si>
  <si>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</si>
  <si>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</si>
  <si>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</si>
  <si>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</si>
  <si>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</si>
  <si>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</si>
  <si>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</si>
  <si>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</si>
  <si>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</si>
  <si>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</si>
  <si>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</si>
  <si>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</si>
  <si>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</si>
  <si>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</si>
  <si>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</si>
  <si>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</si>
  <si>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</si>
  <si>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</si>
  <si>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</si>
  <si>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</si>
  <si>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</si>
  <si>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</si>
  <si>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</si>
  <si>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</si>
  <si>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</si>
  <si>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</si>
  <si>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</si>
  <si>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</si>
  <si>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</si>
  <si>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</si>
  <si>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</si>
  <si>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</si>
  <si>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</si>
  <si>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</si>
  <si>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</si>
  <si>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</si>
  <si>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</si>
  <si>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</si>
  <si>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</si>
  <si>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</si>
  <si>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</si>
  <si>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</si>
  <si>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</si>
  <si>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</si>
  <si>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</si>
  <si>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</si>
  <si>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</si>
  <si>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</si>
  <si>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</si>
  <si>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</si>
  <si>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</si>
  <si>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</si>
  <si>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</si>
  <si>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</si>
  <si>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</si>
  <si>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</si>
  <si>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</si>
  <si>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</si>
  <si>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</si>
  <si>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</si>
  <si>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</si>
  <si>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</si>
  <si>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</si>
  <si>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</si>
  <si>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</si>
  <si>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</si>
  <si>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</si>
  <si>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</si>
  <si>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</si>
  <si>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</si>
  <si>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</si>
  <si>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</si>
  <si>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</si>
  <si>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</si>
  <si>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</si>
  <si>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</si>
  <si>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</si>
  <si>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</si>
  <si>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</si>
  <si>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</si>
  <si>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</si>
  <si>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</si>
  <si>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</si>
  <si>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</si>
  <si>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</si>
  <si>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</si>
  <si>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</si>
  <si>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</si>
  <si>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</si>
  <si>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</si>
  <si>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</si>
  <si>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</si>
  <si>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</si>
  <si>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</si>
  <si>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</si>
  <si>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</si>
  <si>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</si>
  <si>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</si>
  <si>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</si>
  <si>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</si>
  <si>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</si>
  <si>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</si>
  <si>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</si>
  <si>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</si>
  <si>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</si>
  <si>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</si>
  <si>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</si>
  <si>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</si>
  <si>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</si>
  <si>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</si>
  <si>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</si>
  <si>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</si>
  <si>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</si>
  <si>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</si>
  <si>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</si>
  <si>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</si>
  <si>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</si>
  <si>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</si>
  <si>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</si>
  <si>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</si>
  <si>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</si>
  <si>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</si>
  <si>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</si>
  <si>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</si>
  <si>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</si>
  <si>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</si>
  <si>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</si>
  <si>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</si>
  <si>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</si>
  <si>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</si>
  <si>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</si>
  <si>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</si>
  <si>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</si>
  <si>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</si>
  <si>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</si>
  <si>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</si>
  <si>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</si>
  <si>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</si>
  <si>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</si>
  <si>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</si>
  <si>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</si>
  <si>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</si>
  <si>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</si>
  <si>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</si>
  <si>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</si>
  <si>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</si>
  <si>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</si>
  <si>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</si>
  <si>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</si>
  <si>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</si>
  <si>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</si>
  <si>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</si>
  <si>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</si>
  <si>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</si>
  <si>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</si>
  <si>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</si>
  <si>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</si>
  <si>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</si>
  <si>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</si>
  <si>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</si>
  <si>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</si>
  <si>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</si>
  <si>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</si>
  <si>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</si>
  <si>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</si>
  <si>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</si>
  <si>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</si>
  <si>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</si>
  <si>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</si>
  <si>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</si>
  <si>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</si>
  <si>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</si>
  <si>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</si>
  <si>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</si>
  <si>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</si>
  <si>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</si>
  <si>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</si>
  <si>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</si>
  <si>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</si>
  <si>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</si>
  <si>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</si>
  <si>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</si>
  <si>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</si>
  <si>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</si>
  <si>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</si>
  <si>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</si>
  <si>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</si>
  <si>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</si>
  <si>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</si>
  <si>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</si>
  <si>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</si>
  <si>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</si>
  <si>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</si>
  <si>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</si>
  <si>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</si>
  <si>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</si>
  <si>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</si>
  <si>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</si>
  <si>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</si>
  <si>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PCM-20251108-00002131</t>
  </si>
  <si>
    <t>Team on the way need 50 min</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</si>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</sst>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307.00046701388783</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45969.948892939814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45969.948892939814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45969.948892939814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45969.948892939814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45969.948892939814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45969.948892939814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45969.948892939814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45969.948892939814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45969.948892939814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45969.948892939814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45969.948892939814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45969.948892939814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45969.948892939814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45969.948892939814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45969.948892939814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45969.948892939814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45969.948892939814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45969.948892939814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45969.948892939814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45969.948892939814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45969.948892939814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45969.948892939814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45969.948892939814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45969.948892939814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45969.948892939814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45969.948892939814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45969.948892939814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45969.948892939814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45969.948892939814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45969.948892939814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45969.948892939814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45969.948892939814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45969.948892939814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45969.948892939814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45969.948892939814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45969.948892939814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45969.948892939814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45969.948892939814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45969.948892939814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45969.948892939814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45969.948892939814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45969.948892939814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45969.948892939814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45969.948892939814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45969.948892939814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45969.948892939814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45969.948892939814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45969.948892939814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45969.948892939814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45969.948892939814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45969.948892939814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45969.948892939814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45969.948892939814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45969.948892939814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45969.948892939814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45969.948892939814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45969.948892939814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45969.948892939814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45969.948892939814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45969.948892939814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45969.948892939814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45969.948892939814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45969.948892939814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45969.948892939814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45969.948892939814</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45969.948892939814</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57284AD-00D8-4748-BF63-2A716A5889C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144.94905497685249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45969.948892939814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45969.948892939814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45969.948892939814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45969.948892939814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45969.948892939814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45969.948892939814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45969.948892939814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45969.948892939814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45969.948892939814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45969.948892939814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45969.948892939814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45969.948892939814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45969.948892939814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45969.948892939814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45969.948892939814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45969.948892939814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45969.948892939814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45969.948892939814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45969.948892939814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45969.948892939814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45969.948892939814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45969.948892939814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45969.948892939814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45969.948892939814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45969.948892939814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45969.948892939814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45969.948892939814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45969.948892939814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45969.948892939814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45969.948892939814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45969.948892939814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45969.948892939814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45969.948892939814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45969.948892939814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45969.948892939814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45969.948892939814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45969.948892939814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45969.948892939814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45969.948892939814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45969.948892939814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45969.948892939814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45969.948892939814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45969.948892939814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45969.948892939814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45969.948892939814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45969.948892939814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45969.948892939814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45969.948892939814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45969.948892939814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45969.948892939814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45969.948892939814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45969.948892939814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45969.948892939814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45969.948892939814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45969.948892939814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45969.948892939814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45969.948892939814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45969.948892939814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45969.948892939814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A7" sqref="A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2</v>
      </c>
      <c r="D2" s="18" t="s">
        <v>28134</v>
      </c>
      <c r="E2" s="18" t="s">
        <v>39021</v>
      </c>
      <c r="F2" s="20"/>
      <c r="G2" s="21">
        <f t="shared" ref="G2:G16" ca="1" si="0">IFERROR(NOW()-F2,"-")</f>
        <v>45969.948892939814</v>
      </c>
      <c r="H2" s="22">
        <v>45969.984050925923</v>
      </c>
      <c r="I2" s="19" t="str">
        <f>IFERROR(VLOOKUP(D2,DB!A:F,6,0),"")</f>
        <v>SCECO</v>
      </c>
      <c r="J2" s="18" t="str">
        <f>IFERROR(VLOOKUP(D2,DB!A:G,7,0),"")</f>
        <v>Dead</v>
      </c>
      <c r="K2" s="45" t="s">
        <v>39106</v>
      </c>
      <c r="L2" s="23" t="str">
        <f>IFERROR(VLOOKUP(D2,DB!A:I,9,0),"")</f>
        <v>Latis</v>
      </c>
    </row>
    <row r="3" spans="1:13" ht="15" customHeight="1">
      <c r="A3" s="19"/>
      <c r="B3" s="61" t="str">
        <f>IFERROR(VLOOKUP(D3,DB!A:K,11,0),"")</f>
        <v/>
      </c>
      <c r="C3" s="18"/>
      <c r="D3" s="18"/>
      <c r="E3" s="18"/>
      <c r="F3" s="20"/>
      <c r="G3" s="21">
        <f t="shared" ca="1" si="0"/>
        <v>45969.948892939814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45969.948892939814</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45969.948892939814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45969.948892939814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45969.948892939814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45969.948892939814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45969.948892939814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45969.948892939814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45969.948892939814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45969.948892939814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45969.948892939814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45969.948892939814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45969.948892939814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45969.948892939814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45969.948892939814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45969.948892939814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45969.948892939814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45969.948892939814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45969.948892939814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45969.948892939814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45969.948892939814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45969.948892939814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45969.948892939814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45969.948892939814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45969.948892939814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45969.948892939814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45969.948892939814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45969.948892939814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45969.948892939814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45969.948892939814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45969.948892939814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45969.948892939814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45969.948892939814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45969.948892939814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45969.948892939814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45969.948892939814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45969.948892939814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45969.948892939814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45969.948892939814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45969.948892939814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45969.948892939814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45969.948892939814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45969.948892939814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45969.948892939814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45969.948892939814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45969.948892939814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45969.948892939814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45969.948892939814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45969.948892939814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45969.948892939814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45969.948892939814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45969.948892939814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45969.948892939814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45969.948892939814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45969.948892939814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45969.948892939814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45969.948892939814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45969.948892939814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45969.948892939814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45969.948892939814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45969.948892939814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45969.948892939814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45969.948892939814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45969.948892939814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45969.948892939814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45969.948892939814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45969.948892939814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45969.948892939814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45969.948892939814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45969.948892939814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45969.948892939814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45969.948892939814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45969.948892939814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45969.948892939814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45969.948892939814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45969.948892939814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45969.948892939814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45969.948892939814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45969.948892939814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45969.948892939814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45969.948892939814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45969.948892939814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45969.948892939814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45969.948892939814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45969.948892939814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45969.948892939814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45969.948892939814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45969.948892939814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45969.948892939814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45969.948892939814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45969.948892939814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45969.948892939814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45969.948892939814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45969.948892939814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45969.948892939814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45969.948892939814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45969.948892939814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45969.948892939814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45969.948892939814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45969.948892939814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45969.948892939814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45969.948892939814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45969.948892939814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45969.948892939814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45969.948892939814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45969.948892939814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45969.948892939814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45969.948892939814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45969.948892939814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45969.948892939814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45969.948892939814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45969.948892939814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45969.948892939814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45969.948892939814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45969.948892939814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45969.948892939814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45969.948892939814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45969.948892939814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45969.948892939814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45969.948892939814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45969.948892939814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45969.948892939814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45969.948892939814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45969.948892939814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45969.948892939814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45969.948892939814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45969.948892939814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45969.948892939814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45969.948892939814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45969.948892939814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45969.948892939814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45969.948892939814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45969.948892939814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45969.948892939814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45969.948892939814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45969.948892939814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45969.948892939814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45969.948892939814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45969.948892939814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45969.948892939814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45969.948892939814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45969.948892939814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45969.948892939814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45969.948892939814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45969.948892939814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45969.948892939814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45969.948892939814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45969.948892939814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45969.948892939814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45969.948892939814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45969.948892939814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45969.948892939814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45969.948892939814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45969.948892939814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45969.948892939814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45969.948892939814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45969.948892939814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45969.948892939814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45969.948892939814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45969.948892939814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45969.948892939814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45969.948892939814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45969.948892939814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45969.948892939814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45969.948892939814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45969.948892939814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45969.948892939814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45969.948892939814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45969.948892939814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45969.948892939814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45969.948892939814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45969.948892939814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45969.948892939814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45969.948892939814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45969.948892939814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45969.948892939814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45969.948892939814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45969.948892939814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45969.948892939814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45969.948892939814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45969.948892939814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45969.948892939814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45969.948892939814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45969.948892939814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45969.948892939814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45969.948892939814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45969.948892939814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45969.948892939814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45969.948892939814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45969.948892939814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45969.948892939814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45969.948892939814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45969.948892939814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45969.948892939814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45969.948892939814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45969.948892939814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45969.948892939814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45969.948892939814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45969.948892939814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45969.948892939814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45969.948892939814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45969.948892939814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45969.948892939814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45969.948892939814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45969.948892939814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45969.948892939814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45969.948892939814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45969.948892939814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45969.948892939814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45969.948892939814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45969.948892939814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45969.948892939814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45969.948892939814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45969.948892939814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45969.948892939814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45969.948892939814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45969.948892939814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45969.948892939814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45969.948892939814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45969.948892939814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45969.948892939814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45969.948892939814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45969.948892939814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45969.948892939814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45969.948892939814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45969.948892939814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45969.948892939814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45969.948892939814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45969.948892939814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45969.948892939814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45969.948892939814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45969.948892939814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45969.948892939814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45969.948892939814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45969.948892939814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45969.948892939814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45969.948892939814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45969.948892939814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45969.948892939814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45969.948892939814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45969.948892939814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45969.948892939814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45969.948892939814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45969.948892939814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45969.948892939814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45969.948892939814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45969.948892939814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45969.948892939814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45969.948892939814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45969.948892939814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45969.948892939814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45969.948892939814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45969.948892939814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45969.948892939814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45969.948892939814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45969.948892939814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45969.948892939814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45969.948892939814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45969.948892939814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45969.948892939814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45969.948892939814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45969.948892939814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45969.948892939814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45969.948892939814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45969.948892939814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45969.948892939814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45969.948892939814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45969.948892939814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45969.948892939814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45969.948892939814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45969.948892939814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45969.948892939814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45969.948892939814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45969.948892939814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45969.948892939814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45969.948892939814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45969.948892939814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45969.948892939814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45969.948892939814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45969.948892939814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45969.948892939814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45969.948892939814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45969.948892939814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45969.948892939814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45969.948892939814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45969.948892939814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45969.948892939814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45969.948892939814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45969.948892939814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45969.948892939814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45969.948892939814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45969.948892939814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45969.948892939814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45969.948892939814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45969.948892939814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45969.948892939814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45969.948892939814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45969.948892939814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45969.948892939814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45969.948892939814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45969.948892939814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45969.948892939814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45969.948892939814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45969.948892939814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45969.948892939814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45969.948892939814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45969.948892939814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45969.948892939814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45969.948892939814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45969.948892939814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45969.948892939814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45969.948892939814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45969.948892939814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45969.948892939814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45969.948892939814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45969.948892939814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45969.948892939814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45969.948892939814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45969.948892939814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45969.948892939814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45969.948892939814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45969.948892939814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45969.948892939814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45969.948892939814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45969.948892939814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45969.948892939814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45969.948892939814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45969.948892939814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45969.948892939814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45969.948892939814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45969.948892939814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45969.948892939814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45969.948892939814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45969.948892939814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45969.948892939814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45969.948892939814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45969.948892939814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45969.948892939814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45969.948892939814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45969.948892939814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45969.948892939814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45969.948892939814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45969.948892939814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45969.948892939814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45969.948892939814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45969.948892939814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45969.948892939814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45969.948892939814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45969.948892939814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45969.948892939814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45969.948892939814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45969.948892939814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45969.948892939814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45969.948892939814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45969.948892939814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45969.948892939814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45969.948892939814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45969.948892939814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45969.948892939814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45969.948892939814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45969.948892939814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45969.948892939814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45969.948892939814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45969.948892939814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45969.948892939814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45969.948892939814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45969.948892939814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45969.948892939814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45969.948892939814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45969.948892939814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45969.948892939814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45969.948892939814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45969.948892939814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45969.948892939814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45969.948892939814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45969.948892939814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45969.948892939814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45969.948892939814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45969.948892939814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45969.948892939814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45969.948892939814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45969.948892939814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45969.948892939814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45969.948892939814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45969.948892939814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45969.948892939814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45969.948892939814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45969.948892939814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45969.948892939814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45969.948892939814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45969.948892939814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45969.948892939814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45969.948892939814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45969.948892939814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45969.948892939814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45969.948892939814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45969.948892939814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45969.948892939814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45969.948892939814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45969.948892939814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45969.948892939814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45969.948892939814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45969.948892939814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45969.948892939814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45969.948892939814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45969.948892939814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45969.948892939814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45969.948892939814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45969.948892939814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45969.948892939814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45969.948892939814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45969.948892939814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45969.948892939814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45969.948892939814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45969.948892939814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45969.948892939814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45969.948892939814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45969.948892939814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45969.948892939814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45969.948892939814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45969.948892939814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45969.948892939814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45969.948892939814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45969.948892939814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45969.948892939814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45969.948892939814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45969.948892939814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45969.948892939814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45969.948892939814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45969.948892939814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45969.948892939814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45969.948892939814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45969.948892939814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45969.948892939814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45969.948892939814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45969.948892939814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45969.948892939814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45969.948892939814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45969.948892939814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45969.948892939814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45969.948892939814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45969.948892939814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45969.948892939814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45969.948892939814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45969.948892939814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45969.948892939814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45969.948892939814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45969.948892939814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45969.948892939814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45969.948892939814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45969.948892939814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45969.948892939814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45969.948892939814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45969.948892939814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45969.948892939814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45969.948892939814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45969.948892939814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45969.948892939814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45969.948892939814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45969.948892939814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45969.948892939814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45969.948892939814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45969.948892939814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45969.948892939814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45969.948892939814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45969.948892939814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45969.948892939814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45969.948892939814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45969.948892939814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45969.948892939814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45969.948892939814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45969.948892939814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45969.948892939814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45969.948892939814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45969.948892939814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45969.948892939814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45969.948892939814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45969.948892939814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45969.948892939814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45969.948892939814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45969.948892939814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45969.948892939814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45969.948892939814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45969.948892939814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45969.948892939814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45969.948892939814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45969.948892939814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45969.948892939814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45969.948892939814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45969.948892939814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45969.948892939814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45969.948892939814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45969.948892939814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45969.948892939814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45969.948892939814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45969.948892939814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45969.948892939814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45969.948892939814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45969.948892939814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45969.948892939814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45969.948892939814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45969.948892939814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45969.948892939814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45969.948892939814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45969.948892939814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45969.948892939814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45969.948892939814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45969.948892939814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45969.948892939814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45969.948892939814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45969.948892939814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45969.948892939814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45969.948892939814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45969.948892939814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45969.948892939814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45969.948892939814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45969.948892939814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45969.948892939814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45969.948892939814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45969.948892939814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45969.948892939814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45969.948892939814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45969.948892939814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45969.948892939814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45969.948892939814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45969.948892939814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45969.948892939814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45969.948892939814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45969.948892939814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45969.948892939814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45969.948892939814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45969.948892939814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45969.948892939814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45969.948892939814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45969.948892939814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45969.948892939814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45969.948892939814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45969.948892939814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45969.948892939814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45969.948892939814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45969.948892939814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45969.948892939814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45969.948892939814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45969.948892939814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45969.948892939814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45969.948892939814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45969.948892939814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45969.948892939814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45969.948892939814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45969.948892939814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45969.948892939814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45969.948892939814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45969.948892939814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45969.948892939814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45969.948892939814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45969.948892939814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45969.948892939814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45969.948892939814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45969.948892939814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45969.948892939814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45969.948892939814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45969.948892939814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45969.948892939814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45969.948892939814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45969.948892939814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45969.948892939814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45969.948892939814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45969.948892939814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45969.948892939814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45969.948892939814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45969.948892939814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45969.948892939814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45969.948892939814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45969.948892939814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45969.948892939814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45969.948892939814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45969.948892939814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45969.948892939814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45969.948892939814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45969.948892939814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45969.948892939814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45969.948892939814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45969.948892939814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45969.948892939814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45969.948892939814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45969.948892939814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45969.948892939814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45969.948892939814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45969.948892939814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45969.948892939814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45969.948892939814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45969.948892939814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45969.948892939814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45969.948892939814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45969.948892939814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45969.948892939814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45969.948892939814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45969.948892939814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45969.948892939814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45969.948892939814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45969.948892939814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45969.948892939814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45969.948892939814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45969.948892939814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45969.948892939814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45969.948892939814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45969.948892939814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45969.948892939814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45969.948892939814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45969.948892939814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45969.948892939814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45969.948892939814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45969.948892939814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45969.948892939814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45969.948892939814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45969.948892939814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45969.948892939814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45969.948892939814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45969.948892939814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45969.948892939814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45969.948892939814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45969.948892939814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45969.948892939814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45969.948892939814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45969.948892939814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45969.948892939814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45969.948892939814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45969.948892939814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45969.948892939814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45969.948892939814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45969.948892939814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45969.948892939814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45969.948892939814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45969.948892939814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45969.948892939814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45969.948892939814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45969.948892939814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45969.948892939814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45969.948892939814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45969.948892939814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45969.948892939814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45969.948892939814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45969.948892939814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45969.948892939814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45969.948892939814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45969.948892939814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45969.948892939814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45969.948892939814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45969.948892939814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45969.948892939814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45969.948892939814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45969.948892939814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45969.948892939814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45969.948892939814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45969.948892939814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45969.948892939814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45969.948892939814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45969.948892939814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45969.948892939814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45969.948892939814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45969.948892939814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45969.948892939814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45969.948892939814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45969.948892939814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45969.948892939814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45969.948892939814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45969.948892939814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45969.948892939814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45969.948892939814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45969.948892939814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45969.948892939814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45969.948892939814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45969.948892939814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45969.948892939814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45969.948892939814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45969.948892939814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45969.948892939814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45969.948892939814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45969.948892939814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45969.948892939814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45969.948892939814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45969.948892939814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45969.948892939814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45969.948892939814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45969.948892939814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45969.948892939814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45969.948892939814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45969.948892939814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45969.948892939814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45969.948892939814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45969.948892939814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45969.948892939814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45969.948892939814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45969.948892939814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45969.948892939814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45969.948892939814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45969.948892939814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45969.948892939814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45969.948892939814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45969.948892939814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45969.948892939814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45969.948892939814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45969.948892939814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45969.948892939814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45969.948892939814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45969.948892939814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45969.948892939814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45969.948892939814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45969.948892939814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45969.948892939814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45969.948892939814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45969.948892939814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45969.948892939814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45969.948892939814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45969.948892939814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45969.948892939814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45969.948892939814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45969.948892939814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45969.948892939814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45969.948892939814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45969.948892939814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45969.948892939814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45969.948892939814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45969.948892939814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45969.948892939814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45969.948892939814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45969.948892939814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45969.948892939814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45969.948892939814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45969.948892939814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45969.948892939814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45969.948892939814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45969.948892939814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45969.948892939814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45969.948892939814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45969.948892939814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45969.948892939814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45969.948892939814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45969.948892939814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45969.948892939814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45969.948892939814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45969.948892939814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45969.948892939814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45969.948892939814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45969.948892939814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45969.948892939814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45969.948892939814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45969.948892939814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45969.948892939814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45969.948892939814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45969.948892939814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45969.948892939814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45969.948892939814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45969.948892939814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45969.948892939814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45969.948892939814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45969.948892939814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45969.948892939814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45969.948892939814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45969.948892939814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45969.948892939814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45969.948892939814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45969.948892939814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45969.948892939814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45969.948892939814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45969.948892939814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45969.948892939814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45969.948892939814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45969.948892939814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45969.948892939814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45969.948892939814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45969.948892939814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45969.948892939814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45969.948892939814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45969.948892939814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45969.948892939814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45969.948892939814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45969.948892939814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45969.948892939814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45969.948892939814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45969.948892939814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45969.948892939814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45969.948892939814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45969.948892939814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45969.948892939814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45969.948892939814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45969.948892939814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45969.948892939814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45969.948892939814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45969.948892939814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45969.948892939814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45969.948892939814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45969.948892939814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45969.948892939814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45969.948892939814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45969.948892939814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45969.948892939814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45969.948892939814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45969.948892939814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45969.948892939814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45969.948892939814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45969.948892939814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45969.948892939814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45969.948892939814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45969.948892939814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45969.948892939814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45969.948892939814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45969.948892939814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45969.948892939814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45969.948892939814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45969.948892939814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45969.948892939814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45969.948892939814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45969.948892939814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45969.948892939814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45969.948892939814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45969.948892939814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45969.948892939814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45969.948892939814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45969.948892939814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45969.948892939814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45969.948892939814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45969.948892939814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45969.948892939814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45969.948892939814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45969.948892939814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45969.948892939814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45969.948892939814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45969.948892939814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45969.948892939814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45969.948892939814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45969.948892939814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45969.948892939814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45969.948892939814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45969.948892939814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45969.948892939814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45969.948892939814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45969.948892939814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45969.948892939814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45969.948892939814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45969.948892939814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45969.948892939814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45969.948892939814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45969.948892939814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45969.948892939814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45969.948892939814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45969.948892939814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45969.948892939814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45969.948892939814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45969.948892939814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45969.948892939814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45969.948892939814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45969.948892939814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45969.948892939814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45969.948892939814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45969.948892939814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45969.948892939814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45969.948892939814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45969.948892939814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45969.948892939814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45969.948892939814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45969.948892939814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45969.948892939814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45969.948892939814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45969.948892939814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45969.948892939814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45969.948892939814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45969.948892939814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45969.948892939814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45969.948892939814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45969.948892939814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45969.948892939814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45969.948892939814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45969.948892939814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45969.948892939814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45969.948892939814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45969.948892939814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45969.948892939814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45969.948892939814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45969.948892939814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45969.948892939814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45969.948892939814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45969.948892939814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45969.948892939814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45969.948892939814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45969.948892939814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45969.948892939814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45969.948892939814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45969.948892939814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45969.948892939814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45969.948892939814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45969.948892939814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45969.948892939814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45969.948892939814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45969.948892939814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45969.948892939814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45969.948892939814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45969.948892939814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45969.948892939814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45969.948892939814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45969.948892939814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45969.948892939814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45969.948892939814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45969.948892939814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45969.948892939814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45969.948892939814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45969.948892939814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45969.948892939814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45969.948892939814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45969.948892939814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45969.948892939814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45969.948892939814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45969.948892939814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45969.948892939814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45969.948892939814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45969.948892939814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45969.948892939814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45969.948892939814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45969.948892939814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45969.948892939814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45969.948892939814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45969.948892939814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45969.948892939814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45969.948892939814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45969.948892939814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45969.948892939814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45969.948892939814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45969.948892939814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45969.948892939814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45969.948892939814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45969.948892939814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45969.948892939814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45969.948892939814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45969.948892939814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45969.948892939814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45969.948892939814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45969.948892939814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45969.948892939814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45969.948892939814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45969.948892939814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45969.948892939814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45969.948892939814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45969.948892939814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45969.948892939814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45969.948892939814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45969.948892939814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45969.948892939814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45969.948892939814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45969.948892939814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45969.948892939814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45969.948892939814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45969.948892939814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45969.948892939814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45969.948892939814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45969.948892939814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45969.948892939814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45969.948892939814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45969.948892939814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45969.948892939814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45969.948892939814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45969.948892939814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45969.948892939814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45969.948892939814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45969.948892939814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45969.948892939814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45969.948892939814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45969.948892939814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45969.948892939814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45969.948892939814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45969.948892939814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45969.948892939814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45969.948892939814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45969.948892939814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45969.948892939814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45969.948892939814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45969.948892939814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45969.948892939814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45969.948892939814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45969.948892939814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45969.948892939814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45969.948892939814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45969.948892939814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45969.948892939814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45969.948892939814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45969.948892939814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45969.948892939814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45969.948892939814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45969.948892939814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45969.948892939814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45969.948892939814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45969.948892939814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45969.948892939814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45969.948892939814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45969.948892939814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45969.948892939814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45969.948892939814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45969.948892939814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45969.948892939814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45969.948892939814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45969.948892939814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45969.948892939814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45969.948892939814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45969.948892939814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45969.948892939814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45969.948892939814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45969.948892939814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45969.948892939814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45969.948892939814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45969.948892939814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45969.948892939814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45969.948892939814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45969.948892939814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45969.948892939814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45969.948892939814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45969.948892939814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45969.948892939814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45969.948892939814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45969.948892939814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45969.948892939814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45969.948892939814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45969.948892939814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45969.948892939814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45969.948892939814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45969.948892939814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45969.948892939814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45969.948892939814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45969.948892939814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45969.948892939814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45969.948892939814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45969.948892939814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45969.948892939814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45969.948892939814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45969.948892939814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45969.948892939814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45969.948892939814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45969.948892939814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45969.948892939814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45969.948892939814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45969.948892939814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45969.948892939814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45969.948892939814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45969.948892939814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45969.948892939814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45969.948892939814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45969.948892939814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45969.948892939814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45969.948892939814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45969.948892939814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45969.948892939814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45969.948892939814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45969.948892939814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45969.948892939814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45969.948892939814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4" ca="1" si="0">IFERROR(NOW()-F2,"")</f>
        <v>266.46817534721777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3.6392939815414138E-2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c r="G4" s="136">
        <f t="shared" ca="1" si="0"/>
        <v>45969.948892939814</v>
      </c>
      <c r="H4" s="96">
        <v>45969.976643518516</v>
      </c>
      <c r="I4" s="135" t="str">
        <f>IFERROR(VLOOKUP(D4,DB!A:F,6,0),"")</f>
        <v>Generator-SG</v>
      </c>
      <c r="J4" s="135" t="str">
        <f>IFERROR(VLOOKUP(D4,DB!A:G,7,0),"")</f>
        <v>Good</v>
      </c>
      <c r="K4" s="98" t="s">
        <v>39111</v>
      </c>
      <c r="L4" s="92" t="str">
        <f>IFERROR(VLOOKUP(D4,DB!A:I,9,0),"")</f>
        <v>Latis</v>
      </c>
    </row>
    <row r="5" spans="1:16" ht="15" customHeight="1">
      <c r="A5" s="135"/>
      <c r="B5" s="135" t="str">
        <f>IFERROR(VLOOKUP(D5,DB!A:K,11,0),"")</f>
        <v/>
      </c>
      <c r="C5" s="94"/>
      <c r="D5" s="92"/>
      <c r="E5" s="95"/>
      <c r="F5" s="96"/>
      <c r="G5" s="136">
        <f t="shared" ca="1" si="0"/>
        <v>45969.948892939814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45969.948892939814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45969.948892939814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45969.948892939814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45969.948892939814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45969.948892939814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45969.948892939814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45969.948892939814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45969.948892939814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45969.948892939814</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45969.948892939814</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45969.948892939814</v>
      </c>
      <c r="H16" s="96"/>
      <c r="I16" s="135"/>
      <c r="J16" s="135"/>
      <c r="K16" s="98"/>
      <c r="L16" s="92"/>
    </row>
    <row r="17" spans="1:12" ht="15" customHeight="1">
      <c r="A17" s="135"/>
      <c r="B17" s="135"/>
      <c r="C17" s="94"/>
      <c r="D17" s="92"/>
      <c r="E17" s="95"/>
      <c r="F17" s="96"/>
      <c r="G17" s="136">
        <f t="shared" ca="1" si="1"/>
        <v>45969.948892939814</v>
      </c>
      <c r="H17" s="96"/>
      <c r="I17" s="135"/>
      <c r="J17" s="135"/>
      <c r="K17" s="98"/>
      <c r="L17" s="92"/>
    </row>
    <row r="18" spans="1:12" ht="15" customHeight="1">
      <c r="A18" s="135"/>
      <c r="B18" s="135" t="str">
        <f>IFERROR(VLOOKUP(D18,DB!A:K,11,0),"")</f>
        <v/>
      </c>
      <c r="C18" s="94"/>
      <c r="D18" s="92"/>
      <c r="E18" s="95"/>
      <c r="F18" s="96"/>
      <c r="G18" s="136">
        <f t="shared" ca="1" si="1"/>
        <v>45969.948892939814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45969.948892939814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45969.948892939814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45969.948892939814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45969.948892939814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45969.948892939814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45969.948892939814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45969.948892939814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45969.948892939814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45969.948892939814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45969.948892939814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45969.948892939814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45969.948892939814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45969.948892939814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45969.948892939814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45969.948892939814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45969.948892939814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45969.948892939814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45969.948892939814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45969.948892939814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45969.948892939814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45969.948892939814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45969.948892939814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45969.948892939814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45969.948892939814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45969.948892939814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45969.948892939814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45969.948892939814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45969.948892939814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45969.948892939814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45969.948892939814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45969.948892939814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45969.948892939814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45969.948892939814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45969.948892939814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45969.948892939814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45969.948892939814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45969.948892939814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45969.948892939814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45969.948892939814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45969.948892939814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45969.948892939814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45969.948892939814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45969.948892939814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45969.948892939814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45969.948892939814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45969.948892939814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45969.948892939814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45969.948892939814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45969.948892939814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45969.948892939814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45969.948892939814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45969.948892939814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45969.948892939814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45969.948892939814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45969.948892939814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45969.948892939814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45969.948892939814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45969.948892939814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45969.948892939814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45969.948892939814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45969.948892939814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45969.948892939814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45969.948892939814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45969.948892939814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45969.948892939814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45969.948892939814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45969.948892939814</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78.116832754625648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43.760015624997322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21.287781828701554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45969.948892939814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45969.948892939814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45969.948892939814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45969.948892939814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45969.948892939814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45969.948892939814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45969.948892939814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45969.948892939814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45969.948892939814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45969.948892939814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45969.948892939814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45969.948892939814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45969.948892939814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45969.948892939814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45969.948892939814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45969.948892939814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45969.948892939814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45969.948892939814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45969.948892939814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45969.948892939814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45969.948892939814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45969.948892939814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45969.948892939814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45969.948892939814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45969.948892939814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45969.948892939814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45969.948892939814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45969.948892939814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45969.948892939814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45969.948892939814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45969.948892939814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45969.948892939814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45969.948892939814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45969.948892939814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45969.948892939814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45969.948892939814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45969.948892939814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45969.948892939814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45969.948892939814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45969.948892939814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45969.948892939814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45969.948892939814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45969.948892939814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45969.948892939814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45969.948892939814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45969.948892939814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45969.948892939814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45969.948892939814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45969.948892939814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45969.948892939814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45969.948892939814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45969.948892939814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45969.948892939814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45969.948892939814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45969.948892939814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45969.948892939814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45969.948892939814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45969.948892939814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45969.948892939814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45969.948892939814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45969.948892939814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45969.948892939814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45969.948892939814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45969.948892939814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45969.948892939814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45969.948892939814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45969.948892939814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45969.948892939814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45969.948892939814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45969.948892939814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45969.948892939814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45969.948892939814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45969.948892939814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45969.948892939814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45969.948892939814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45969.948892939814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45969.948892939814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45969.948892939814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45969.948892939814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45969.948892939814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45969.948892939814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45969.948892939814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45969.948892939814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45969.948892939814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45969.948892939814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45969.948892939814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45969.948892939814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45969.948892939814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45969.948892939814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45969.948892939814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45969.948892939814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45969.948892939814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45969.948892939814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45969.948892939814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45969.948892939814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45969.948892939814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45969.948892939814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45969.948892939814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45969.948892939814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45969.948892939814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45969.948892939814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45969.948892939814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45969.948892939814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45969.948892939814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45969.948892939814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45969.948892939814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45969.948892939814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45969.948892939814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45969.948892939814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45969.948892939814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45969.948892939814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45969.948892939814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45969.948892939814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45969.948892939814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45969.948892939814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45969.948892939814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45969.948892939814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45969.948892939814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45969.948892939814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45969.948892939814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45969.948892939814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45969.948892939814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45969.948892939814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45969.948892939814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45969.948892939814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45969.948892939814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45969.948892939814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45969.948892939814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45969.948892939814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45969.948892939814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45969.948892939814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45969.948892939814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45969.948892939814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45969.948892939814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45969.948892939814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45969.948892939814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45969.948892939814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45969.948892939814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45969.948892939814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45969.948892939814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45969.948892939814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45969.948892939814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45969.948892939814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45969.948892939814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45969.948892939814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45969.948892939814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45969.948892939814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45969.948892939814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45969.948892939814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45969.948892939814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45969.948892939814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45969.948892939814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45969.948892939814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45969.948892939814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45969.948892939814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45969.948892939814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45969.948892939814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45969.948892939814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45969.948892939814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45969.948892939814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45969.948892939814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45969.948892939814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45969.948892939814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45969.948892939814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45969.948892939814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45969.948892939814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45969.948892939814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45969.948892939814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45969.948892939814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45969.948892939814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45969.948892939814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45969.948892939814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45969.948892939814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45969.948892939814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45969.948892939814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45969.948892939814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45969.948892939814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45969.948892939814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45969.948892939814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45969.948892939814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45969.948892939814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45969.948892939814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45969.948892939814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45969.948892939814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45969.948892939814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45969.948892939814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45969.948892939814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45969.948892939814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45969.948892939814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45969.948892939814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45969.948892939814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45969.948892939814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45969.948892939814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45969.948892939814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45969.948892939814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45969.948892939814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45969.948892939814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45969.948892939814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45969.948892939814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45969.948892939814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45969.948892939814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45969.948892939814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45969.948892939814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45969.948892939814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45969.948892939814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45969.948892939814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45969.948892939814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45969.948892939814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45969.948892939814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45969.948892939814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45969.948892939814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45969.948892939814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45969.948892939814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45969.948892939814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45969.948892939814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45969.948892939814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45969.948892939814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45969.948892939814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45969.948892939814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45969.948892939814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45969.948892939814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45969.948892939814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45969.948892939814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45969.948892939814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45969.948892939814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45969.948892939814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45969.948892939814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45969.948892939814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45969.948892939814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45969.948892939814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45969.948892939814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45969.948892939814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45969.948892939814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45969.948892939814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45969.948892939814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45969.948892939814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45969.948892939814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45969.948892939814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45969.948892939814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45969.948892939814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45969.948892939814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45969.948892939814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45969.948892939814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45969.948892939814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45969.948892939814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45969.948892939814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45969.948892939814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45969.948892939814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45969.948892939814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45969.948892939814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45969.948892939814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45969.948892939814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45969.948892939814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45969.948892939814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45969.948892939814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45969.948892939814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45969.948892939814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45969.948892939814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45969.948892939814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45969.948892939814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45969.948892939814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45969.948892939814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A8" sqref="A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45969.948892939814</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34469</v>
      </c>
      <c r="E3" s="124"/>
      <c r="F3" s="144"/>
      <c r="G3" s="105">
        <f t="shared" ca="1" si="0"/>
        <v>45969.948892939814</v>
      </c>
      <c r="H3" s="144"/>
      <c r="I3" s="142" t="str">
        <f>IFERROR(VLOOKUP(D3,DB!A:F,6,0),"")</f>
        <v>SCECO</v>
      </c>
      <c r="J3" s="142" t="str">
        <f>IFERROR(VLOOKUP(D3,DB!A:G,7,0),"")</f>
        <v>Vandalized</v>
      </c>
      <c r="K3" s="146"/>
      <c r="L3" s="147" t="str">
        <f>IFERROR(VLOOKUP(D3,DB!A:I,9,0),"")</f>
        <v>Latis</v>
      </c>
    </row>
    <row r="4" spans="1:16382" ht="31.5" customHeight="1">
      <c r="A4" s="141"/>
      <c r="B4" s="142" t="str">
        <f>IFERROR(VLOOKUP(D4,DB!A:K,11,0),"")</f>
        <v/>
      </c>
      <c r="C4" s="143"/>
      <c r="D4" s="142"/>
      <c r="E4" s="124"/>
      <c r="F4" s="144"/>
      <c r="G4" s="105">
        <f t="shared" ca="1" si="0"/>
        <v>45969.948892939814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45969.948892939814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45969.948892939814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45969.948892939814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45969.948892939814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45969.948892939814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45969.948892939814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45969.948892939814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45969.948892939814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45969.948892939814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45969.948892939814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45969.948892939814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45969.948892939814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45969.948892939814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45969.948892939814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45969.948892939814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45969.948892939814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45969.948892939814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45969.948892939814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45969.948892939814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45969.948892939814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45969.948892939814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45969.948892939814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45969.948892939814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45969.948892939814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45969.948892939814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45969.948892939814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45969.948892939814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45969.948892939814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45969.948892939814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45969.948892939814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45969.948892939814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45969.948892939814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45969.948892939814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45969.948892939814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45969.948892939814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45969.948892939814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45969.948892939814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45969.948892939814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45969.948892939814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45969.948892939814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45969.948892939814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45969.948892939814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45969.948892939814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45969.948892939814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45969.948892939814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45969.948892939814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45969.948892939814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45969.948892939814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45969.948892939814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45969.948892939814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45969.948892939814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45969.948892939814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45969.948892939814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45969.948892939814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45969.948892939814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45969.948892939814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45969.948892939814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45969.948892939814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45969.948892939814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45969.948892939814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45969.948892939814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45969.948892939814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45969.948892939814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45969.948892939814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45969.948892939814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45969.948892939814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45969.948892939814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45969.948892939814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45969.948892939814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45969.948892939814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45969.948892939814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45969.948892939814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45969.948892939814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45969.948892939814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45969.948892939814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45969.948892939814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45969.948892939814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45969.948892939814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45969.948892939814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45969.948892939814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45969.948892939814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45969.948892939814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45969.948892939814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45969.948892939814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45969.948892939814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45969.948892939814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45969.948892939814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45969.948892939814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45969.948892939814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45969.948892939814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45969.948892939814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45969.948892939814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45969.948892939814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45969.948892939814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45969.948892939814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45969.948892939814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45969.948892939814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45969.948892939814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45969.948892939814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45969.948892939814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45969.948892939814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45969.948892939814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45969.948892939814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45969.948892939814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45969.948892939814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45969.948892939814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45969.948892939814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45969.948892939814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45969.948892939814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45969.948892939814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45969.948892939814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45969.948892939814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45969.948892939814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45969.948892939814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45969.948892939814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45969.948892939814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45969.948892939814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45969.948892939814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45969.948892939814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45969.948892939814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45969.948892939814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45969.948892939814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45969.948892939814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45969.948892939814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45969.948892939814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45969.948892939814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45969.948892939814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45969.948892939814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45969.948892939814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45969.948892939814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45969.948892939814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45969.948892939814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45969.948892939814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45969.948892939814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45969.948892939814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45969.948892939814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45969.948892939814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45969.948892939814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45969.948892939814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45969.948892939814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45969.948892939814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45969.948892939814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45969.948892939814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45969.948892939814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45969.948892939814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45969.948892939814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45969.948892939814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45969.948892939814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45969.948892939814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45969.948892939814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45969.948892939814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45969.948892939814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45969.948892939814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45969.948892939814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45969.948892939814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45969.948892939814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45969.948892939814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45969.948892939814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45969.948892939814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45969.948892939814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45969.948892939814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45969.948892939814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45969.948892939814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45969.948892939814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45969.948892939814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45969.948892939814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45969.948892939814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45969.948892939814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45969.948892939814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45969.948892939814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45969.948892939814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45969.948892939814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45969.948892939814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45969.948892939814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45969.948892939814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45969.948892939814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45969.948892939814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45969.948892939814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45969.948892939814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