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18" documentId="120_S{2AC9BD13-BADA-5192-A53E-5A8FF88502F6}" xr6:coauthVersionLast="47" xr6:coauthVersionMax="47" xr10:uidLastSave="{0EFDCD25-F3C9-44BB-9BCF-3932E71745C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<sst xmlns="http://schemas.openxmlformats.org/spreadsheetml/2006/main" count="181532" uniqueCount="39144">
  <si>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</si>
  <si>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</si>
  <si>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</si>
  <si>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</si>
  <si>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</si>
  <si>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</si>
  <si>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</si>
  <si>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</si>
  <si>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</si>
  <si>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</si>
  <si>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</si>
  <si>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</si>
  <si>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</si>
  <si>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</si>
  <si>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</si>
  <si>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</si>
  <si>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</si>
  <si>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</si>
  <si>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</si>
  <si>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</si>
  <si>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</si>
  <si>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</si>
  <si>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</si>
  <si>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</si>
  <si>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</si>
  <si>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</si>
  <si>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</si>
  <si>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</si>
  <si>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</si>
  <si>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</si>
  <si>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</si>
  <si>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</si>
  <si>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</si>
  <si>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</si>
  <si>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</si>
  <si>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</si>
  <si>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</si>
  <si>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</si>
  <si>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</si>
  <si>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</si>
  <si>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</si>
  <si>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</si>
  <si>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</si>
  <si>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</si>
  <si>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</si>
  <si>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</si>
  <si>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</si>
  <si>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</si>
  <si>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</si>
  <si>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</si>
  <si>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</si>
  <si>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</si>
  <si>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</si>
  <si>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</si>
  <si>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</si>
  <si>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</si>
  <si>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</si>
  <si>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</si>
  <si>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</si>
  <si>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</si>
  <si>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</si>
  <si>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</si>
  <si>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</si>
  <si>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</si>
  <si>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</si>
  <si>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</si>
  <si>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</si>
  <si>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</si>
  <si>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</si>
  <si>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</si>
  <si>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</si>
  <si>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</si>
  <si>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</si>
  <si>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</si>
  <si>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</si>
  <si>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</si>
  <si>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</si>
  <si>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</si>
  <si>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</si>
  <si>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</si>
  <si>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</si>
  <si>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</si>
  <si>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</si>
  <si>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</si>
  <si>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</si>
  <si>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</si>
  <si>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</si>
  <si>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</si>
  <si>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</si>
  <si>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</si>
  <si>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</si>
  <si>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</si>
  <si>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</si>
  <si>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</si>
  <si>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</si>
  <si>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</si>
  <si>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</si>
  <si>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</si>
  <si>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</si>
  <si>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</si>
  <si>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</si>
  <si>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</si>
  <si>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</si>
  <si>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</si>
  <si>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</si>
  <si>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</si>
  <si>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</si>
  <si>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</si>
  <si>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</si>
  <si>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</si>
  <si>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</si>
  <si>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</si>
  <si>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</si>
  <si>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</si>
  <si>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</si>
  <si>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</si>
  <si>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</si>
  <si>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</si>
  <si>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</si>
  <si>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</si>
  <si>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</si>
  <si>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</si>
  <si>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</si>
  <si>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</si>
  <si>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</si>
  <si>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</si>
  <si>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</si>
  <si>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</si>
  <si>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</si>
  <si>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</si>
  <si>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</si>
  <si>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</si>
  <si>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</si>
  <si>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</si>
  <si>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</si>
  <si>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</si>
  <si>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</si>
  <si>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</si>
  <si>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</si>
  <si>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</si>
  <si>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</si>
  <si>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</si>
  <si>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</si>
  <si>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</si>
  <si>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</si>
  <si>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</si>
  <si>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</si>
  <si>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</si>
  <si>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</si>
  <si>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</si>
  <si>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</si>
  <si>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</si>
  <si>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</si>
  <si>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</si>
  <si>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</si>
  <si>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</si>
  <si>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</si>
  <si>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</si>
  <si>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</si>
  <si>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</si>
  <si>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</si>
  <si>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</si>
  <si>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</si>
  <si>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</si>
  <si>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</si>
  <si>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</si>
  <si>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</si>
  <si>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</si>
  <si>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</si>
  <si>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</si>
  <si>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</si>
  <si>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</si>
  <si>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</si>
  <si>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</si>
  <si>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</si>
  <si>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</si>
  <si>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</si>
  <si>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</si>
  <si>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</si>
  <si>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</si>
  <si>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</si>
  <si>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</si>
  <si>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</si>
  <si>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</si>
  <si>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</si>
  <si>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</si>
  <si>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</si>
  <si>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</si>
  <si>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</si>
  <si>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</si>
  <si>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</si>
  <si>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</si>
  <si>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</si>
  <si>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</si>
  <si>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</si>
  <si>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</si>
  <si>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</si>
  <si>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</si>
  <si>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</si>
  <si>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</si>
  <si>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</si>
  <si>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</si>
  <si>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</si>
  <si>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</si>
  <si>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</si>
  <si>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</si>
  <si>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</si>
  <si>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</si>
  <si>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</si>
  <si>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</si>
  <si>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</si>
  <si>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</si>
  <si>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</si>
  <si>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</si>
  <si>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</si>
  <si>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</si>
  <si>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</si>
  <si>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</si>
  <si>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</si>
  <si>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</si>
  <si>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</si>
  <si>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</si>
  <si>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</si>
  <si>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</si>
  <si>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</si>
  <si>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</si>
  <si>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</si>
  <si>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</si>
  <si>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</si>
  <si>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</si>
  <si>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</si>
  <si>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</si>
  <si>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</si>
  <si>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</si>
  <si>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</si>
  <si>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</si>
  <si>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</si>
  <si>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</si>
  <si>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</si>
  <si>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</si>
  <si>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</si>
  <si>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</si>
  <si>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</si>
  <si>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</si>
  <si>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</si>
  <si>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</si>
  <si>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</si>
  <si>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</si>
  <si>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</si>
  <si>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</si>
  <si>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</si>
  <si>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</si>
  <si>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</si>
  <si>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</si>
  <si>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</si>
  <si>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</si>
  <si>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</si>
  <si>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</si>
  <si>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</si>
  <si>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</si>
  <si>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</si>
  <si>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</si>
  <si>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</si>
  <si>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</si>
  <si>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</si>
  <si>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</si>
  <si>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</si>
  <si>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</si>
  <si>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</si>
  <si>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</si>
  <si>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</si>
  <si>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</si>
  <si>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</si>
  <si>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</si>
  <si>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</si>
  <si>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</si>
  <si>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</si>
  <si>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</si>
  <si>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</si>
  <si>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</si>
  <si>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</si>
  <si>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</si>
  <si>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</si>
  <si>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</si>
  <si>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</si>
  <si>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</si>
  <si>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</si>
  <si>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</si>
  <si>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</si>
  <si>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</si>
  <si>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</si>
  <si>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</si>
  <si>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</si>
  <si>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</si>
  <si>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</si>
  <si>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</si>
  <si>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</si>
  <si>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</si>
  <si>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</si>
  <si>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</si>
  <si>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</si>
  <si>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</si>
  <si>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</si>
  <si>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</si>
  <si>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</si>
  <si>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</si>
  <si>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</si>
  <si>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</si>
  <si>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</si>
  <si>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</si>
  <si>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</si>
  <si>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</si>
  <si>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</si>
  <si>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</si>
  <si>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</si>
  <si>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</si>
  <si>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</si>
  <si>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</si>
  <si>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</si>
  <si>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</si>
  <si>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</si>
  <si>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</si>
  <si>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</si>
  <si>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</si>
  <si>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</si>
  <si>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</si>
  <si>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</si>
  <si>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</si>
  <si>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</si>
  <si>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</si>
  <si>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</si>
  <si>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</si>
  <si>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</si>
  <si>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</si>
  <si>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</si>
  <si>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</si>
  <si>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</si>
  <si>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</si>
  <si>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</si>
  <si>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</si>
  <si>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</si>
  <si>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</si>
  <si>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</si>
  <si>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</si>
  <si>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</si>
  <si>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</si>
  <si>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</si>
  <si>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</si>
  <si>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</si>
  <si>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</si>
  <si>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</si>
  <si>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</si>
  <si>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</si>
  <si>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</si>
  <si>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</si>
  <si>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</si>
  <si>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</si>
  <si>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</si>
  <si>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</si>
  <si>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</si>
  <si>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</si>
  <si>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</si>
  <si>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</si>
  <si>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</si>
  <si>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</si>
  <si>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</si>
  <si>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</si>
  <si>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</si>
  <si>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</si>
  <si>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</si>
  <si>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</si>
  <si>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</si>
  <si>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</si>
  <si>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</si>
  <si>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</si>
  <si>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</si>
  <si>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</si>
  <si>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</si>
  <si>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</si>
  <si>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</si>
  <si>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</si>
  <si>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</si>
  <si>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</si>
  <si>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</si>
  <si>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</si>
  <si>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</si>
  <si>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</si>
  <si>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</si>
  <si>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</si>
  <si>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</si>
  <si>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</si>
  <si>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</si>
  <si>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</si>
  <si>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</si>
  <si>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</si>
  <si>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</si>
  <si>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</si>
  <si>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</si>
  <si>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</si>
  <si>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</si>
  <si>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</si>
  <si>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</si>
  <si>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</si>
  <si>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</si>
  <si>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</si>
  <si>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</si>
  <si>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</si>
  <si>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</si>
  <si>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</si>
  <si>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</si>
  <si>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</si>
  <si>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</si>
  <si>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</si>
  <si>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</si>
  <si>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</si>
  <si>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</si>
  <si>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</si>
  <si>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</si>
  <si>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</si>
  <si>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</si>
  <si>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</si>
  <si>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</si>
  <si>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</si>
  <si>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</si>
  <si>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</si>
  <si>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</si>
  <si>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</si>
  <si>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</si>
  <si>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</si>
  <si>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</si>
  <si>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</si>
  <si>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</si>
  <si>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</si>
  <si>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</si>
  <si>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</si>
  <si>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</si>
  <si>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</si>
  <si>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</si>
  <si>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</si>
  <si>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</si>
  <si>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</si>
  <si>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</si>
  <si>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</si>
  <si>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</si>
  <si>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</si>
  <si>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</si>
  <si>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</si>
  <si>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</si>
  <si>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</si>
  <si>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</si>
  <si>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</si>
  <si>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</si>
  <si>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</si>
  <si>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</si>
  <si>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</si>
  <si>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</si>
  <si>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</si>
  <si>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</si>
  <si>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</si>
  <si>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</si>
  <si>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</si>
  <si>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</si>
  <si>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</si>
  <si>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</si>
  <si>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</si>
  <si>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</si>
  <si>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</si>
  <si>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</si>
  <si>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</si>
  <si>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</si>
  <si>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</si>
  <si>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</si>
  <si>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</si>
  <si>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</si>
  <si>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</si>
  <si>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</si>
  <si>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</si>
  <si>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</si>
  <si>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</si>
  <si>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</si>
  <si>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</si>
  <si>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</si>
  <si>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</si>
  <si>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</si>
  <si>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</si>
  <si>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</si>
  <si>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</si>
  <si>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</si>
  <si>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</si>
  <si>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</si>
  <si>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</si>
  <si>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</si>
  <si>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</si>
  <si>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</si>
  <si>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</si>
  <si>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</si>
  <si>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</si>
  <si>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</si>
  <si>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</si>
  <si>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</si>
  <si>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</si>
  <si>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</si>
  <si>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</si>
  <si>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</si>
  <si>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</si>
  <si>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</si>
  <si>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</si>
  <si>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</si>
  <si>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</si>
  <si>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</si>
  <si>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</si>
  <si>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</si>
  <si>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</si>
  <si>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</si>
  <si>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</si>
  <si>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</si>
  <si>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</si>
  <si>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</si>
  <si>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</si>
  <si>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</si>
  <si>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</si>
  <si>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</si>
  <si>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</si>
  <si>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</si>
  <si>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</si>
  <si>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</si>
  <si>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</si>
  <si>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</si>
  <si>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</si>
  <si>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</si>
  <si>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</si>
  <si>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</si>
  <si>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</si>
  <si>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</si>
  <si>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</si>
  <si>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</si>
  <si>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</si>
  <si>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</si>
  <si>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</si>
  <si>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</si>
  <si>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</si>
  <si>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</si>
  <si>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</si>
  <si>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</si>
  <si>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</si>
  <si>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</si>
  <si>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</si>
  <si>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</si>
  <si>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</si>
  <si>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</si>
  <si>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</si>
  <si>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</si>
  <si>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</si>
  <si>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</si>
  <si>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</si>
  <si>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</si>
  <si>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</si>
  <si>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</si>
  <si>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</si>
  <si>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</si>
  <si>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</si>
  <si>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</si>
  <si>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</si>
  <si>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</si>
  <si>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</si>
  <si>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</si>
  <si>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</si>
  <si>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</si>
  <si>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</si>
  <si>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</si>
  <si>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</si>
  <si>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</si>
  <si>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</si>
  <si>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</si>
  <si>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</si>
  <si>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</si>
  <si>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</si>
  <si>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</si>
  <si>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</si>
  <si>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</si>
  <si>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</si>
  <si>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</si>
  <si>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</si>
  <si>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</si>
  <si>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</si>
  <si>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</si>
  <si>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</si>
  <si>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</si>
  <si>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</si>
  <si>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</si>
  <si>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</si>
  <si>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</si>
  <si>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</si>
  <si>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</si>
  <si>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</si>
  <si>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</si>
  <si>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</si>
  <si>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</si>
  <si>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</si>
  <si>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</si>
  <si>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</si>
  <si>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</si>
  <si>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</si>
  <si>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</si>
  <si>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</si>
  <si>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</si>
  <si>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</si>
  <si>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</si>
  <si>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</si>
  <si>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</si>
  <si>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</si>
  <si>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</si>
  <si>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</si>
  <si>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</si>
  <si>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</si>
  <si>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</si>
  <si>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</si>
  <si>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</si>
  <si>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</si>
  <si>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</si>
  <si>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</si>
  <si>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</si>
  <si>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</si>
  <si>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</si>
  <si>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</si>
  <si>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</si>
  <si>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</si>
  <si>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</si>
  <si>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</si>
  <si>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</si>
  <si>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</si>
  <si>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</si>
  <si>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</si>
  <si>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</si>
  <si>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</si>
  <si>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</si>
  <si>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</si>
  <si>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</si>
  <si>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</si>
  <si>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</si>
  <si>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</si>
  <si>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</si>
  <si>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</si>
  <si>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</si>
  <si>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</si>
  <si>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</si>
  <si>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</si>
  <si>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</si>
  <si>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</si>
  <si>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</si>
  <si>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</si>
  <si>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</si>
  <si>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</si>
  <si>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</si>
  <si>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</si>
  <si>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</si>
  <si>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</si>
  <si>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</si>
  <si>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</si>
  <si>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</si>
  <si>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</si>
  <si>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</si>
  <si>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</si>
  <si>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</si>
  <si>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</si>
  <si>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</si>
  <si>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</si>
  <si>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</si>
  <si>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</si>
  <si>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</si>
  <si>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</si>
  <si>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</si>
  <si>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</si>
  <si>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</si>
  <si>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</si>
  <si>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</si>
  <si>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</si>
  <si>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</si>
  <si>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</si>
  <si>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</si>
  <si>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</si>
  <si>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</si>
  <si>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</si>
  <si>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</si>
  <si>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</si>
  <si>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</si>
  <si>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</si>
  <si>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</si>
  <si>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</si>
  <si>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</si>
  <si>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</si>
  <si>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</si>
  <si>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</si>
  <si>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</si>
  <si>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</si>
  <si>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</si>
  <si>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</si>
  <si>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</si>
  <si>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</si>
  <si>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</si>
  <si>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</si>
  <si>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</si>
  <si>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</si>
  <si>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</si>
  <si>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</si>
  <si>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</si>
  <si>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</si>
  <si>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</si>
  <si>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</si>
  <si>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</si>
  <si>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</si>
  <si>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</si>
  <si>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</si>
  <si>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</si>
  <si>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</si>
  <si>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</si>
  <si>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</si>
  <si>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</si>
  <si>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</si>
  <si>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</si>
  <si>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</si>
  <si>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</si>
  <si>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</si>
  <si>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</si>
  <si>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</si>
  <si>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</si>
  <si>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</si>
  <si>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</si>
  <si>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</si>
  <si>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</si>
  <si>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</si>
  <si>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</si>
  <si>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</si>
  <si>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</si>
  <si>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</si>
  <si>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</si>
  <si>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</si>
  <si>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</si>
  <si>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</si>
  <si>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</si>
  <si>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</si>
  <si>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</si>
  <si>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</si>
  <si>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</si>
  <si>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</si>
  <si>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</si>
  <si>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</si>
  <si>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</si>
  <si>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</si>
  <si>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</si>
  <si>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</si>
  <si>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</si>
  <si>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</si>
  <si>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</si>
  <si>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</si>
  <si>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</si>
  <si>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</si>
  <si>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</si>
  <si>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</si>
  <si>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</si>
  <si>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</si>
  <si>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</si>
  <si>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</si>
  <si>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</si>
  <si>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</si>
  <si>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</si>
  <si>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</si>
  <si>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</si>
  <si>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</si>
  <si>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</si>
  <si>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</si>
  <si>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</si>
  <si>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</si>
  <si>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</si>
  <si>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</si>
  <si>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</si>
  <si>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</si>
  <si>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</si>
  <si>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</si>
  <si>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</si>
  <si>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</si>
  <si>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</si>
  <si>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</si>
  <si>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</si>
  <si>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</si>
  <si>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</si>
  <si>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</si>
  <si>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</si>
  <si>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</si>
  <si>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</si>
  <si>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</si>
  <si>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</si>
  <si>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</si>
  <si>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</si>
  <si>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</si>
  <si>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</si>
  <si>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</si>
  <si>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</si>
  <si>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</si>
  <si>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</si>
  <si>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</si>
  <si>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</si>
  <si>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</si>
  <si>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</si>
  <si>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</si>
  <si>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</si>
  <si>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</si>
  <si>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</si>
  <si>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</si>
  <si>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</si>
  <si>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</si>
  <si>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</si>
  <si>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</si>
  <si>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</si>
  <si>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</si>
  <si>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</si>
  <si>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</si>
  <si>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</si>
  <si>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</si>
  <si>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</si>
  <si>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</si>
  <si>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</si>
  <si>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</si>
  <si>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</si>
  <si>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</si>
  <si>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</si>
  <si>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</si>
  <si>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</si>
  <si>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</si>
  <si>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</si>
  <si>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</si>
  <si>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</si>
  <si>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</si>
  <si>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</si>
  <si>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</si>
  <si>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</si>
  <si>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</si>
  <si>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</si>
  <si>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</si>
  <si>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</si>
  <si>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</si>
  <si>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</si>
  <si>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</si>
  <si>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</si>
  <si>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</si>
  <si>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</si>
  <si>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</si>
  <si>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</si>
  <si>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</si>
  <si>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</si>
  <si>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</si>
  <si>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</si>
  <si>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</si>
  <si>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</si>
  <si>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</si>
  <si>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</si>
  <si>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</si>
  <si>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</si>
  <si>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</si>
  <si>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</si>
  <si>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</si>
  <si>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</si>
  <si>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</si>
  <si>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</si>
  <si>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</si>
  <si>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</si>
  <si>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</si>
  <si>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</si>
  <si>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</si>
  <si>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</si>
  <si>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</si>
  <si>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</si>
  <si>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</si>
  <si>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</si>
  <si>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</si>
  <si>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</si>
  <si>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</si>
  <si>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</si>
  <si>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</si>
  <si>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</si>
  <si>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</si>
  <si>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</si>
  <si>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</si>
  <si>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</si>
  <si>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</si>
  <si>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</si>
  <si>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</si>
  <si>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</si>
  <si>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</si>
  <si>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</si>
  <si>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</si>
  <si>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</si>
  <si>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</si>
  <si>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</si>
  <si>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</si>
  <si>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</si>
  <si>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</si>
  <si>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</si>
  <si>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</si>
  <si>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</si>
  <si>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</si>
  <si>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</si>
  <si>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</si>
  <si>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</si>
  <si>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</si>
  <si>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</si>
  <si>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</si>
  <si>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</si>
  <si>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</si>
  <si>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</si>
  <si>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</si>
  <si>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</si>
  <si>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</si>
  <si>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</si>
  <si>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</si>
  <si>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</si>
  <si>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</si>
  <si>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</si>
  <si>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</si>
  <si>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</si>
  <si>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</si>
  <si>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</si>
  <si>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</si>
  <si>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</si>
  <si>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</si>
  <si>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</si>
  <si>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</si>
  <si>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</si>
  <si>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</si>
  <si>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</si>
  <si>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</si>
  <si>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</si>
  <si>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</si>
  <si>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</si>
  <si>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</si>
  <si>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</si>
  <si>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</si>
  <si>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</si>
  <si>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</si>
  <si>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</si>
  <si>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</si>
  <si>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</si>
  <si>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</si>
  <si>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</si>
  <si>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</si>
  <si>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</si>
  <si>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</si>
  <si>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</si>
  <si>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</si>
  <si>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</si>
  <si>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</si>
  <si>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</si>
  <si>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</si>
  <si>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</si>
  <si>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</si>
  <si>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</si>
  <si>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</si>
  <si>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</si>
  <si>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</si>
  <si>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</si>
  <si>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</si>
  <si>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</si>
  <si>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</si>
  <si>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</si>
  <si>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</si>
  <si>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</si>
  <si>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</si>
  <si>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</si>
  <si>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</si>
  <si>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</si>
  <si>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</si>
  <si>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</si>
  <si>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</si>
  <si>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</si>
  <si>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</si>
  <si>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</si>
  <si>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</si>
  <si>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</si>
  <si>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</si>
  <si>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</si>
  <si>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</si>
  <si>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</si>
  <si>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</si>
  <si>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</si>
  <si>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</si>
  <si>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</si>
  <si>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</si>
  <si>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</si>
  <si>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</si>
  <si>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</si>
  <si>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</si>
  <si>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</si>
  <si>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</si>
  <si>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</si>
  <si>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</si>
  <si>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</si>
  <si>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</si>
  <si>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</si>
  <si>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</si>
  <si>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</si>
  <si>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</si>
  <si>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</si>
  <si>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</si>
  <si>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</si>
  <si>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</si>
  <si>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</si>
  <si>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</si>
  <si>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</si>
  <si>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</si>
  <si>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</si>
  <si>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</si>
  <si>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</si>
  <si>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</si>
  <si>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</si>
  <si>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</si>
  <si>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</si>
  <si>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</si>
  <si>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</si>
  <si>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</si>
  <si>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</si>
  <si>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</si>
  <si>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</si>
  <si>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</si>
  <si>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</si>
  <si>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</si>
  <si>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</si>
  <si>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</si>
  <si>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</si>
  <si>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</si>
  <si>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</si>
  <si>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</si>
  <si>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</si>
  <si>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</si>
  <si>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</si>
  <si>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</si>
  <si>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</si>
  <si>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</si>
  <si>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</si>
  <si>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</si>
  <si>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</si>
  <si>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</si>
  <si>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</si>
  <si>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</si>
  <si>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</si>
  <si>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</si>
  <si>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</si>
  <si>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</si>
  <si>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</si>
  <si>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</si>
  <si>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</si>
  <si>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</si>
  <si>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</si>
  <si>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</si>
  <si>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</si>
  <si>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</si>
  <si>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</si>
  <si>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</si>
  <si>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</si>
  <si>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</si>
  <si>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</si>
  <si>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</si>
  <si>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</si>
  <si>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</si>
  <si>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</si>
  <si>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</si>
  <si>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</si>
  <si>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</si>
  <si>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</si>
  <si>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</si>
  <si>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</si>
  <si>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</si>
  <si>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</si>
  <si>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</si>
  <si>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</si>
  <si>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</si>
  <si>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</si>
  <si>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</si>
  <si>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</si>
  <si>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</si>
  <si>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</si>
  <si>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</si>
  <si>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</si>
  <si>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</si>
  <si>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</si>
  <si>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</si>
  <si>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</si>
  <si>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</si>
  <si>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</si>
  <si>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</si>
  <si>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</si>
  <si>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</si>
  <si>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</si>
  <si>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</si>
  <si>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</si>
  <si>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</si>
  <si>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</si>
  <si>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</si>
  <si>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</si>
  <si>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</si>
  <si>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</si>
  <si>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</si>
  <si>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</si>
  <si>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</si>
  <si>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</si>
  <si>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</si>
  <si>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</si>
  <si>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</si>
  <si>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</si>
  <si>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</si>
  <si>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</si>
  <si>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</si>
  <si>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</si>
  <si>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</si>
  <si>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</si>
  <si>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</si>
  <si>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</si>
  <si>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</si>
  <si>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</si>
  <si>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</si>
  <si>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</si>
  <si>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</si>
  <si>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</si>
  <si>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</si>
  <si>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</si>
  <si>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</si>
  <si>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</si>
  <si>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</si>
  <si>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</si>
  <si>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</si>
  <si>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</si>
  <si>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</si>
  <si>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</si>
  <si>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</si>
  <si>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</si>
  <si>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</si>
  <si>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</si>
  <si>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</si>
  <si>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</si>
  <si>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</si>
  <si>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</si>
  <si>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</si>
  <si>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</si>
  <si>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</si>
  <si>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</si>
  <si>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</si>
  <si>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</si>
  <si>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</si>
  <si>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</si>
  <si>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</si>
  <si>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</si>
  <si>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</si>
  <si>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</si>
  <si>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</si>
  <si>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</si>
  <si>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</si>
  <si>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</si>
  <si>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</si>
  <si>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</si>
  <si>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</si>
  <si>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</si>
  <si>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</si>
  <si>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</si>
  <si>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</si>
  <si>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</si>
  <si>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</si>
  <si>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</si>
  <si>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</si>
  <si>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</si>
  <si>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</si>
  <si>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</si>
  <si>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</si>
  <si>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</si>
  <si>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</si>
  <si>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</si>
  <si>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</si>
  <si>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</si>
  <si>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</si>
  <si>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</si>
  <si>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</si>
  <si>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</si>
  <si>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</si>
  <si>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</si>
  <si>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</si>
  <si>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</si>
  <si>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</si>
  <si>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</si>
  <si>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</si>
  <si>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</si>
  <si>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</si>
  <si>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</si>
  <si>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</si>
  <si>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</si>
  <si>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</si>
  <si>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</si>
  <si>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</si>
  <si>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</si>
  <si>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</si>
  <si>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</si>
  <si>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</si>
  <si>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</si>
  <si>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</si>
  <si>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</si>
  <si>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</si>
  <si>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</si>
  <si>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</si>
  <si>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</si>
  <si>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</si>
  <si>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</si>
  <si>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</si>
  <si>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</si>
  <si>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</si>
  <si>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</si>
  <si>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</si>
  <si>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</si>
  <si>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</si>
  <si>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</si>
  <si>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</si>
  <si>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</si>
  <si>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</si>
  <si>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</si>
  <si>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</si>
  <si>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</si>
  <si>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</si>
  <si>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</si>
  <si>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</si>
  <si>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</si>
  <si>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</si>
  <si>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</si>
  <si>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</si>
  <si>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</si>
  <si>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</si>
  <si>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</si>
  <si>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</si>
  <si>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</si>
  <si>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</si>
  <si>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</si>
  <si>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</si>
  <si>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</si>
  <si>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</si>
  <si>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</si>
  <si>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</si>
  <si>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</si>
  <si>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</si>
  <si>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</si>
  <si>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</si>
  <si>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</si>
  <si>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</si>
  <si>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</si>
  <si>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</si>
  <si>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</si>
  <si>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</si>
  <si>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</si>
  <si>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</si>
  <si>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</si>
  <si>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</si>
  <si>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</si>
  <si>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</si>
  <si>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</si>
  <si>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</si>
  <si>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</si>
  <si>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</si>
  <si>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</si>
  <si>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</si>
  <si>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</si>
  <si>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</si>
  <si>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</si>
  <si>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</si>
  <si>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</si>
  <si>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</si>
  <si>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</si>
  <si>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</si>
  <si>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</si>
  <si>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</si>
  <si>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</si>
  <si>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</si>
  <si>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</si>
  <si>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</si>
  <si>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</si>
  <si>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</si>
  <si>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</si>
  <si>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</si>
  <si>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</si>
  <si>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</si>
  <si>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</si>
  <si>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</si>
  <si>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</si>
  <si>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</si>
  <si>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</si>
  <si>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</si>
  <si>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</si>
  <si>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</si>
  <si>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</si>
  <si>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</si>
  <si>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</si>
  <si>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</si>
  <si>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</si>
  <si>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</si>
  <si>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</si>
  <si>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</si>
  <si>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</si>
  <si>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</si>
  <si>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</si>
  <si>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</si>
  <si>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</si>
  <si>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</si>
  <si>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</si>
  <si>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</si>
  <si>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</si>
  <si>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</si>
  <si>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</si>
  <si>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</si>
  <si>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</si>
  <si>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</si>
  <si>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</si>
  <si>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</si>
  <si>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</si>
  <si>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</si>
  <si>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</si>
  <si>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</si>
  <si>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</si>
  <si>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</si>
  <si>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</si>
  <si>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</si>
  <si>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</si>
  <si>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</si>
  <si>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</si>
  <si>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</si>
  <si>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</si>
  <si>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</si>
  <si>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</si>
  <si>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</si>
  <si>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</si>
  <si>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</si>
  <si>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</si>
  <si>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</si>
  <si>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</si>
  <si>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</si>
  <si>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</si>
  <si>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</si>
  <si>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</si>
  <si>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</si>
  <si>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</si>
  <si>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</si>
  <si>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</si>
  <si>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</si>
  <si>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</si>
  <si>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</si>
  <si>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</si>
  <si>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</si>
  <si>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</si>
  <si>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</si>
  <si>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</si>
  <si>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</si>
  <si>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</si>
  <si>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</si>
  <si>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</si>
  <si>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</si>
  <si>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</si>
  <si>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</si>
  <si>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</si>
  <si>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</si>
  <si>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</si>
  <si>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</si>
  <si>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</si>
  <si>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</si>
  <si>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</si>
  <si>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</si>
  <si>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</si>
  <si>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</si>
  <si>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</si>
  <si>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</si>
  <si>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</si>
  <si>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</si>
  <si>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</si>
  <si>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</si>
  <si>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</si>
  <si>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</si>
  <si>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</si>
  <si>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</si>
  <si>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</si>
  <si>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</si>
  <si>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</si>
  <si>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</si>
  <si>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</si>
  <si>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</si>
  <si>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</si>
  <si>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</si>
  <si>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</si>
  <si>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</si>
  <si>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</si>
  <si>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</si>
  <si>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</si>
  <si>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</si>
  <si>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</si>
  <si>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</si>
  <si>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</si>
  <si>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</si>
  <si>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</si>
  <si>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</si>
  <si>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</si>
  <si>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</si>
  <si>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</si>
  <si>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</si>
  <si>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</si>
  <si>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</si>
  <si>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</si>
  <si>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</si>
  <si>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</si>
  <si>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</si>
  <si>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</si>
  <si>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</si>
  <si>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</si>
  <si>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</si>
  <si>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</si>
  <si>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</si>
  <si>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</si>
  <si>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</si>
  <si>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</si>
  <si>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</si>
  <si>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</si>
  <si>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</si>
  <si>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</si>
  <si>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</si>
  <si>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</si>
  <si>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</si>
  <si>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</si>
  <si>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</si>
  <si>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</si>
  <si>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</si>
  <si>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</si>
  <si>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</si>
  <si>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</si>
  <si>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</si>
  <si>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</si>
  <si>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</si>
  <si>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</si>
  <si>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</si>
  <si>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</si>
  <si>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</si>
  <si>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</si>
  <si>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</si>
  <si>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</si>
  <si>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</si>
  <si>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</si>
  <si>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</si>
  <si>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</si>
  <si>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</si>
  <si>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</si>
  <si>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</si>
  <si>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</si>
  <si>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</si>
  <si>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</si>
  <si>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</si>
  <si>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</si>
  <si>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</si>
  <si>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</si>
  <si>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</si>
  <si>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</si>
  <si>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</si>
  <si>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</si>
  <si>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</si>
  <si>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</si>
  <si>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</si>
  <si>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</si>
  <si>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</si>
  <si>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</si>
  <si>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</si>
  <si>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</si>
  <si>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</si>
  <si>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</si>
  <si>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</si>
  <si>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</si>
  <si>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</si>
  <si>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</si>
  <si>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</si>
  <si>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</si>
  <si>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</si>
  <si>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</si>
  <si>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</si>
  <si>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</si>
  <si>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</si>
  <si>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</si>
  <si>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</si>
  <si>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</si>
  <si>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</si>
  <si>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</si>
  <si>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</si>
  <si>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</si>
  <si>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</si>
  <si>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</si>
  <si>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</si>
  <si>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</si>
  <si>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</si>
  <si>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</si>
  <si>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</si>
  <si>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</si>
  <si>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</si>
  <si>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</si>
  <si>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</si>
  <si>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</si>
  <si>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</si>
  <si>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</si>
  <si>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</si>
  <si>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</si>
  <si>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</si>
  <si>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</si>
  <si>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</si>
  <si>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</si>
  <si>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</si>
  <si>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</si>
  <si>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</si>
  <si>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</si>
  <si>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</si>
  <si>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</si>
  <si>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</si>
  <si>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</si>
  <si>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</si>
  <si>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</si>
  <si>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</si>
  <si>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</si>
  <si>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</si>
  <si>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</si>
  <si>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</si>
  <si>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</si>
  <si>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</si>
  <si>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</si>
  <si>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</si>
  <si>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</si>
  <si>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</si>
  <si>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</si>
  <si>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</si>
  <si>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</si>
  <si>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</si>
  <si>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</si>
  <si>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</si>
  <si>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</si>
  <si>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</si>
  <si>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</si>
  <si>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</si>
  <si>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</si>
  <si>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</si>
  <si>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</si>
  <si>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</si>
  <si>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</si>
  <si>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</si>
  <si>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</si>
  <si>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</si>
  <si>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</si>
  <si>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</si>
  <si>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</si>
  <si>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</si>
  <si>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</si>
  <si>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</si>
  <si>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</si>
  <si>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</si>
  <si>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</si>
  <si>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</si>
  <si>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</si>
  <si>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</si>
  <si>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</si>
  <si>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</si>
  <si>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</si>
  <si>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</si>
  <si>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</si>
  <si>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</si>
  <si>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</si>
  <si>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</si>
  <si>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</si>
  <si>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</si>
  <si>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</si>
  <si>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</si>
  <si>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</si>
  <si>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</si>
  <si>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</si>
  <si>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</si>
  <si>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</si>
  <si>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</si>
  <si>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</si>
  <si>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</si>
  <si>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</si>
  <si>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</si>
  <si>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</si>
  <si>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</si>
  <si>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</si>
  <si>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</si>
  <si>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</si>
  <si>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</si>
  <si>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</si>
  <si>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</si>
  <si>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</si>
  <si>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</si>
  <si>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</si>
  <si>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</si>
  <si>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</si>
  <si>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</si>
  <si>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</si>
  <si>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</si>
  <si>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</si>
  <si>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</si>
  <si>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</si>
  <si>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</si>
  <si>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</si>
  <si>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</si>
  <si>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</si>
  <si>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</si>
  <si>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</si>
  <si>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</si>
  <si>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</si>
  <si>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</si>
  <si>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</si>
  <si>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</si>
  <si>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</si>
  <si>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</si>
  <si>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</si>
  <si>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</si>
  <si>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</si>
  <si>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</si>
  <si>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</si>
  <si>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</si>
  <si>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</si>
  <si>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</si>
  <si>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</si>
  <si>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</si>
  <si>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</si>
  <si>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</si>
  <si>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</si>
  <si>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</si>
  <si>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</si>
  <si>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</si>
  <si>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</si>
  <si>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</si>
  <si>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</si>
  <si>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</si>
  <si>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</si>
  <si>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</si>
  <si>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</si>
  <si>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</si>
  <si>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</si>
  <si>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</si>
  <si>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</si>
  <si>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</si>
  <si>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</si>
  <si>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</si>
  <si>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</si>
  <si>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</si>
  <si>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</si>
  <si>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</si>
  <si>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</si>
  <si>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</si>
  <si>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</si>
  <si>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</si>
  <si>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</si>
  <si>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</si>
  <si>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</si>
  <si>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</si>
  <si>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</si>
  <si>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</si>
  <si>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</si>
  <si>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</si>
  <si>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</si>
  <si>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</si>
  <si>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</si>
  <si>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</si>
  <si>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</si>
  <si>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</si>
  <si>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</si>
  <si>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</si>
  <si>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</si>
  <si>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</si>
  <si>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</si>
  <si>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</si>
  <si>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</si>
  <si>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</si>
  <si>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</si>
  <si>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</si>
  <si>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</si>
  <si>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</si>
  <si>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</si>
  <si>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</si>
  <si>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</si>
  <si>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</si>
  <si>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</si>
  <si>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</si>
  <si>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</si>
  <si>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</si>
  <si>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</si>
  <si>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</si>
  <si>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</si>
  <si>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</si>
  <si>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</si>
  <si>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</si>
  <si>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</si>
  <si>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</si>
  <si>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</si>
  <si>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</si>
  <si>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</si>
  <si>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</si>
  <si>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</si>
  <si>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</si>
  <si>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</si>
  <si>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</si>
  <si>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</si>
  <si>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</si>
  <si>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</si>
  <si>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</si>
  <si>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</si>
  <si>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</si>
  <si>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</si>
  <si>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</si>
  <si>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</si>
  <si>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</si>
  <si>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</si>
  <si>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</si>
  <si>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</si>
  <si>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</si>
  <si>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</si>
  <si>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</si>
  <si>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</si>
  <si>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</si>
  <si>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</si>
  <si>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</si>
  <si>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</si>
  <si>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</si>
  <si>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</si>
  <si>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</si>
  <si>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</si>
  <si>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</si>
  <si>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</si>
  <si>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</si>
  <si>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</si>
  <si>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</si>
  <si>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</si>
  <si>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</si>
  <si>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</si>
  <si>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</si>
  <si>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</si>
  <si>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</si>
  <si>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</si>
  <si>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</si>
  <si>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</si>
  <si>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</si>
  <si>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</si>
  <si>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</si>
  <si>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</si>
  <si>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</si>
  <si>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</si>
  <si>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</si>
  <si>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</si>
  <si>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</si>
  <si>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</si>
  <si>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</si>
  <si>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</si>
  <si>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</si>
  <si>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</si>
  <si>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</si>
  <si>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</si>
  <si>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</si>
  <si>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</si>
  <si>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</si>
  <si>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</si>
  <si>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</si>
  <si>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</si>
  <si>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</si>
  <si>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</si>
  <si>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</si>
  <si>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</si>
  <si>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</si>
  <si>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</si>
  <si>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</si>
  <si>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</si>
  <si>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</si>
  <si>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</si>
  <si>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</si>
  <si>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</si>
  <si>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</si>
  <si>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</si>
  <si>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</si>
  <si>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</si>
  <si>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</si>
  <si>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</si>
  <si>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</si>
  <si>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</si>
  <si>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</si>
  <si>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</si>
  <si>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</si>
  <si>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</si>
  <si>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</si>
  <si>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</si>
  <si>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</si>
  <si>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</si>
  <si>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</si>
  <si>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</si>
  <si>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</si>
  <si>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</si>
  <si>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</si>
  <si>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</si>
  <si>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</si>
  <si>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</si>
  <si>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</si>
  <si>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</si>
  <si>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</si>
  <si>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</si>
  <si>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</si>
  <si>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</si>
  <si>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</si>
  <si>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</si>
  <si>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</si>
  <si>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</si>
  <si>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</si>
  <si>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</si>
  <si>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</si>
  <si>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</si>
  <si>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</si>
  <si>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</si>
  <si>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</si>
  <si>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</si>
  <si>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</si>
  <si>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</si>
  <si>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</si>
  <si>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</si>
  <si>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</si>
  <si>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</si>
  <si>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</si>
  <si>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</si>
  <si>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</si>
  <si>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</si>
  <si>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</si>
  <si>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</si>
  <si>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</si>
  <si>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</si>
  <si>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</si>
  <si>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</si>
  <si>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</si>
  <si>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</si>
  <si>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</si>
  <si>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</si>
  <si>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</si>
  <si>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</si>
  <si>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</si>
  <si>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</si>
  <si>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</si>
  <si>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</si>
  <si>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</si>
  <si>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</si>
  <si>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</si>
  <si>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</si>
  <si>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</si>
  <si>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</si>
  <si>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</si>
  <si>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</si>
  <si>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</si>
  <si>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</si>
  <si>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</si>
  <si>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</si>
  <si>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</si>
  <si>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</si>
  <si>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</si>
  <si>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</si>
  <si>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</si>
  <si>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</si>
  <si>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</si>
  <si>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</si>
  <si>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</si>
  <si>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</si>
  <si>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</si>
  <si>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</si>
  <si>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</si>
  <si>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</si>
  <si>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</si>
  <si>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</si>
  <si>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</si>
  <si>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</si>
  <si>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</si>
  <si>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</si>
  <si>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</si>
  <si>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</si>
  <si>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</si>
  <si>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</si>
  <si>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</si>
  <si>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</si>
  <si>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</si>
  <si>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</si>
  <si>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</si>
  <si>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</si>
  <si>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</si>
  <si>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</si>
  <si>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</si>
  <si>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</si>
  <si>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</si>
  <si>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</si>
  <si>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</si>
  <si>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</si>
  <si>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</si>
  <si>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</si>
  <si>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</si>
  <si>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</si>
  <si>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</si>
  <si>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</si>
  <si>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</si>
  <si>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</si>
  <si>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</si>
  <si>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</si>
  <si>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</si>
  <si>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</si>
  <si>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</si>
  <si>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</si>
  <si>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</si>
  <si>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</si>
  <si>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</si>
  <si>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</si>
  <si>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</si>
  <si>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</si>
  <si>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</si>
  <si>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</si>
  <si>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</si>
  <si>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</si>
  <si>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</si>
  <si>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</si>
  <si>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</si>
  <si>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</si>
  <si>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</si>
  <si>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</si>
  <si>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</si>
  <si>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</si>
  <si>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</si>
  <si>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</si>
  <si>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</si>
  <si>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</si>
  <si>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</si>
  <si>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</si>
  <si>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</si>
  <si>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</si>
  <si>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</si>
  <si>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</si>
  <si>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</si>
  <si>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</si>
  <si>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</si>
  <si>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</si>
  <si>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</si>
  <si>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</si>
  <si>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</si>
  <si>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</si>
  <si>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</si>
  <si>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</si>
  <si>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</si>
  <si>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</si>
  <si>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</si>
  <si>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</si>
  <si>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</si>
  <si>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</si>
  <si>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</si>
  <si>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</si>
  <si>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</si>
  <si>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</si>
  <si>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</si>
  <si>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</si>
  <si>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</si>
  <si>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</si>
  <si>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</si>
  <si>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</si>
  <si>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</si>
  <si>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</si>
  <si>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</si>
  <si>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</si>
  <si>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</si>
  <si>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</si>
  <si>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</si>
  <si>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</si>
  <si>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</si>
  <si>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</si>
  <si>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</si>
  <si>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</si>
  <si>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</si>
  <si>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</si>
  <si>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</si>
  <si>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</si>
  <si>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</si>
  <si>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</si>
  <si>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</si>
  <si>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</si>
  <si>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</si>
  <si>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</si>
  <si>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</si>
  <si>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</si>
  <si>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</si>
  <si>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</si>
  <si>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</si>
  <si>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</si>
  <si>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</si>
  <si>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</si>
  <si>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</si>
  <si>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</si>
  <si>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</si>
  <si>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</si>
  <si>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</si>
  <si>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</si>
  <si>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</si>
  <si>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</si>
  <si>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</si>
  <si>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</si>
  <si>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</si>
  <si>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</si>
  <si>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</si>
  <si>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</si>
  <si>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</si>
  <si>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</si>
  <si>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</si>
  <si>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</si>
  <si>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</si>
  <si>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</si>
  <si>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</si>
  <si>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</si>
  <si>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</si>
  <si>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</si>
  <si>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</si>
  <si>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</si>
  <si>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</si>
  <si>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</si>
  <si>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</si>
  <si>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</si>
  <si>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</si>
  <si>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</si>
  <si>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</si>
  <si>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</si>
  <si>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</si>
  <si>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</si>
  <si>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</si>
  <si>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</si>
  <si>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</si>
  <si>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</si>
  <si>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</si>
  <si>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</si>
  <si>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</si>
  <si>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</si>
  <si>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</si>
  <si>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</si>
  <si>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</si>
  <si>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</si>
  <si>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</si>
  <si>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</si>
  <si>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</si>
  <si>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</si>
  <si>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</si>
  <si>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</si>
  <si>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</si>
  <si>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</si>
  <si>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</si>
  <si>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</si>
  <si>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</si>
  <si>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</si>
  <si>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</si>
  <si>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</si>
  <si>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</si>
  <si>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</si>
  <si>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</si>
  <si>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</si>
  <si>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</si>
  <si>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</si>
  <si>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</si>
  <si>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</si>
  <si>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</si>
  <si>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</si>
  <si>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</si>
  <si>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</si>
  <si>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</si>
  <si>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</si>
  <si>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</si>
  <si>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</si>
  <si>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</si>
  <si>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</si>
  <si>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</si>
  <si>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</si>
  <si>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</si>
  <si>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</si>
  <si>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</si>
  <si>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</si>
  <si>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</si>
  <si>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</si>
  <si>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</si>
  <si>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</si>
  <si>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</si>
  <si>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</si>
  <si>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</si>
  <si>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</si>
  <si>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</si>
  <si>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</si>
  <si>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</si>
  <si>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</si>
  <si>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</si>
  <si>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</si>
  <si>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</si>
  <si>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</si>
  <si>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</si>
  <si>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</si>
  <si>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</si>
  <si>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</si>
  <si>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</si>
  <si>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</si>
  <si>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</si>
  <si>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</si>
  <si>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</si>
  <si>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</si>
  <si>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</si>
  <si>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</si>
  <si>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</si>
  <si>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</si>
  <si>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</si>
  <si>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</si>
  <si>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</si>
  <si>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</si>
  <si>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</si>
  <si>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</si>
  <si>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</si>
  <si>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</si>
  <si>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</si>
  <si>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</si>
  <si>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</si>
  <si>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</si>
  <si>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</si>
  <si>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</si>
  <si>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</si>
  <si>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</si>
  <si>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</si>
  <si>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</si>
  <si>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</si>
  <si>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</si>
  <si>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</si>
  <si>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</si>
  <si>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</si>
  <si>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</si>
  <si>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</si>
  <si>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</si>
  <si>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</si>
  <si>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</si>
  <si>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</si>
  <si>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</si>
  <si>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</si>
  <si>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</si>
  <si>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</si>
  <si>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</si>
  <si>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</si>
  <si>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</si>
  <si>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</si>
  <si>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</si>
  <si>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</si>
  <si>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</si>
  <si>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</si>
  <si>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</si>
  <si>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</si>
  <si>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</si>
  <si>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</si>
  <si>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</si>
  <si>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</si>
  <si>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</si>
  <si>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</si>
  <si>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</si>
  <si>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</si>
  <si>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</si>
  <si>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</si>
  <si>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</si>
  <si>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</si>
  <si>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</si>
  <si>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</si>
  <si>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</si>
  <si>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</si>
  <si>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</si>
  <si>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</si>
  <si>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</si>
  <si>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</si>
  <si>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</si>
  <si>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</si>
  <si>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</si>
  <si>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</si>
  <si>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</si>
  <si>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</si>
  <si>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</si>
  <si>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</si>
  <si>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</si>
  <si>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</si>
  <si>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</si>
  <si>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</si>
  <si>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</si>
  <si>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</si>
  <si>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</si>
  <si>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</si>
  <si>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</si>
  <si>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</si>
  <si>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</si>
  <si>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</si>
  <si>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</si>
  <si>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</si>
  <si>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</si>
  <si>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</si>
  <si>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</si>
  <si>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</si>
  <si>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</si>
  <si>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</si>
  <si>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</si>
  <si>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</si>
  <si>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</si>
  <si>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</si>
  <si>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</si>
  <si>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</si>
  <si>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</si>
  <si>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</si>
  <si>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</si>
  <si>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</si>
  <si>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</si>
  <si>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</si>
  <si>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</si>
  <si>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</si>
  <si>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</si>
  <si>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</si>
  <si>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</si>
  <si>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</si>
  <si>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</si>
  <si>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</si>
  <si>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</si>
  <si>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</si>
  <si>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</si>
  <si>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</si>
  <si>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</si>
  <si>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</si>
  <si>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</si>
  <si>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</si>
  <si>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</si>
  <si>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</si>
  <si>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</si>
  <si>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</si>
  <si>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</si>
  <si>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</si>
  <si>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</si>
  <si>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</si>
  <si>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</si>
  <si>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</si>
  <si>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</si>
  <si>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</si>
  <si>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</si>
  <si>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</si>
  <si>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</si>
  <si>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</si>
  <si>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</si>
  <si>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</si>
  <si>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</si>
  <si>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</si>
  <si>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</si>
  <si>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</si>
  <si>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</si>
  <si>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</si>
  <si>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</si>
  <si>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</si>
  <si>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</si>
  <si>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</si>
  <si>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</si>
  <si>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</si>
  <si>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</si>
  <si>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</si>
  <si>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</si>
  <si>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</si>
  <si>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</si>
  <si>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</si>
  <si>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</si>
  <si>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</si>
  <si>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</si>
  <si>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</si>
  <si>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</si>
  <si>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</si>
  <si>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</si>
  <si>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</si>
  <si>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</si>
  <si>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</si>
  <si>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</si>
  <si>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</si>
  <si>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</si>
  <si>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</si>
  <si>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</si>
  <si>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</si>
  <si>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</si>
  <si>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</si>
  <si>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</si>
  <si>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</si>
  <si>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</si>
  <si>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</si>
  <si>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</si>
  <si>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</si>
  <si>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</si>
  <si>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</si>
  <si>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</si>
  <si>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</si>
  <si>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</si>
  <si>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</si>
  <si>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</si>
  <si>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</si>
  <si>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</si>
  <si>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</si>
  <si>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</si>
  <si>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</si>
  <si>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</si>
  <si>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</si>
  <si>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</si>
  <si>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</si>
  <si>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</si>
  <si>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</si>
  <si>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</si>
  <si>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</si>
  <si>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</si>
  <si>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</si>
  <si>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</si>
  <si>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</si>
  <si>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</si>
  <si>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</si>
  <si>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</si>
  <si>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</si>
  <si>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</si>
  <si>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</si>
  <si>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</si>
  <si>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</si>
  <si>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</si>
  <si>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</si>
  <si>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</si>
  <si>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</si>
  <si>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</si>
  <si>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</si>
  <si>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</si>
  <si>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</si>
  <si>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</si>
  <si>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</si>
  <si>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</si>
  <si>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</si>
  <si>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</si>
  <si>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</si>
  <si>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</si>
  <si>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</si>
  <si>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</si>
  <si>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</si>
  <si>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</si>
  <si>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</si>
  <si>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</si>
  <si>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</si>
  <si>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</si>
  <si>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</si>
  <si>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</si>
  <si>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</si>
  <si>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</si>
  <si>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</si>
  <si>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</si>
  <si>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</si>
  <si>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</si>
  <si>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</si>
  <si>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</si>
  <si>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</si>
  <si>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</si>
  <si>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</si>
  <si>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</si>
  <si>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</si>
  <si>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</si>
  <si>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</si>
  <si>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</si>
  <si>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</si>
  <si>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</si>
  <si>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</si>
  <si>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</si>
  <si>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</si>
  <si>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</si>
  <si>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</si>
  <si>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</si>
  <si>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</si>
  <si>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</si>
  <si>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</si>
  <si>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</si>
  <si>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</si>
  <si>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</si>
  <si>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</si>
  <si>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</si>
  <si>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</si>
  <si>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</si>
  <si>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</si>
  <si>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</si>
  <si>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</si>
  <si>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</si>
  <si>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</si>
  <si>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</si>
  <si>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</si>
  <si>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</si>
  <si>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</si>
  <si>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</si>
  <si>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</si>
  <si>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</si>
  <si>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</si>
  <si>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</si>
  <si>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</si>
  <si>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</si>
  <si>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</si>
  <si>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</si>
  <si>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</si>
  <si>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</si>
  <si>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</si>
  <si>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</si>
  <si>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</si>
  <si>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</si>
  <si>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</si>
  <si>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</si>
  <si>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</si>
  <si>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</si>
  <si>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</si>
  <si>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</si>
  <si>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</si>
  <si>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</si>
  <si>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</si>
  <si>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</si>
  <si>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</si>
  <si>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</si>
  <si>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</si>
  <si>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</si>
  <si>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</si>
  <si>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</si>
  <si>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</si>
  <si>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</si>
  <si>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</si>
  <si>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</si>
  <si>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</si>
  <si>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</si>
  <si>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</si>
  <si>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</si>
  <si>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</si>
  <si>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</si>
  <si>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</si>
  <si>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</si>
  <si>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</si>
  <si>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</si>
  <si>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</si>
  <si>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</si>
  <si>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</si>
  <si>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</si>
  <si>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</si>
  <si>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</si>
  <si>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</si>
  <si>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</si>
  <si>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</si>
  <si>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</si>
  <si>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</si>
  <si>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</si>
  <si>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</si>
  <si>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</si>
  <si>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</si>
  <si>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</si>
  <si>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</si>
  <si>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</si>
  <si>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</si>
  <si>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</si>
  <si>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</si>
  <si>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</si>
  <si>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</si>
  <si>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</si>
  <si>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</si>
  <si>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</si>
  <si>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</si>
  <si>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</si>
  <si>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</si>
  <si>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</si>
  <si>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</si>
  <si>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</si>
  <si>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</si>
  <si>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</si>
  <si>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</si>
  <si>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</si>
  <si>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</si>
  <si>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</si>
  <si>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</si>
  <si>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</si>
  <si>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</si>
  <si>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</si>
  <si>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</si>
  <si>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</si>
  <si>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</si>
  <si>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</si>
  <si>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</si>
  <si>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</si>
  <si>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</si>
  <si>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</si>
  <si>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</si>
  <si>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</si>
  <si>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</si>
  <si>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</si>
  <si>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</si>
  <si>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</si>
  <si>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</si>
  <si>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</si>
  <si>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</si>
  <si>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</si>
  <si>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</si>
  <si>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</si>
  <si>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</si>
  <si>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</si>
  <si>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</si>
  <si>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</si>
  <si>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</si>
  <si>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</si>
  <si>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</si>
  <si>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</si>
  <si>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</si>
  <si>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</si>
  <si>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</si>
  <si>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</si>
  <si>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</si>
  <si>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</si>
  <si>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</si>
  <si>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</si>
  <si>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</si>
  <si>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</si>
  <si>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</si>
  <si>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</si>
  <si>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</si>
  <si>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</si>
  <si>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</si>
  <si>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</si>
  <si>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</si>
  <si>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</si>
  <si>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</si>
  <si>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</si>
  <si>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</si>
  <si>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</si>
  <si>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</si>
  <si>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</si>
  <si>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</si>
  <si>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</si>
  <si>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</si>
  <si>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</si>
  <si>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</si>
  <si>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</si>
  <si>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</si>
  <si>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</si>
  <si>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</si>
  <si>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</si>
  <si>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</si>
  <si>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</si>
  <si>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</si>
  <si>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</si>
  <si>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</si>
  <si>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</si>
  <si>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</si>
  <si>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</si>
  <si>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</si>
  <si>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</si>
  <si>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</si>
  <si>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</si>
  <si>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</si>
  <si>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</si>
  <si>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</si>
  <si>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</si>
  <si>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</si>
  <si>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</si>
  <si>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</si>
  <si>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</si>
  <si>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</si>
  <si>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</si>
  <si>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</si>
  <si>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</si>
  <si>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</si>
  <si>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</si>
  <si>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</si>
  <si>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</si>
  <si>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</si>
  <si>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</si>
  <si>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</si>
  <si>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</si>
  <si>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</si>
  <si>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</si>
  <si>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</si>
  <si>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</si>
  <si>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</si>
  <si>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</si>
  <si>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</si>
  <si>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</si>
  <si>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</si>
  <si>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</si>
  <si>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</si>
  <si>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</si>
  <si>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</si>
  <si>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</si>
  <si>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</si>
  <si>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</si>
  <si>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</si>
  <si>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</si>
  <si>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</si>
  <si>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</si>
  <si>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</si>
  <si>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</si>
  <si>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</si>
  <si>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</si>
  <si>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</si>
  <si>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</si>
  <si>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</si>
  <si>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</si>
  <si>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</si>
  <si>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</si>
  <si>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</si>
  <si>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</si>
  <si>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</si>
  <si>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</si>
  <si>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</si>
  <si>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</si>
  <si>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</si>
  <si>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</si>
  <si>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</si>
  <si>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</si>
  <si>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</si>
  <si>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</si>
  <si>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</si>
  <si>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</si>
  <si>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</si>
  <si>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</si>
  <si>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</si>
  <si>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</si>
  <si>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</si>
  <si>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</si>
  <si>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</si>
  <si>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</si>
  <si>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</si>
  <si>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</si>
  <si>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</si>
  <si>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</si>
  <si>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</si>
  <si>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</si>
  <si>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</si>
  <si>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</si>
  <si>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</si>
  <si>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</si>
  <si>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</si>
  <si>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</si>
  <si>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</si>
  <si>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</si>
  <si>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</si>
  <si>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</si>
  <si>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</si>
  <si>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</si>
  <si>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</si>
  <si>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</si>
  <si>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</si>
  <si>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</si>
  <si>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</si>
  <si>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</si>
  <si>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</si>
  <si>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</si>
  <si>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</si>
  <si>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</si>
  <si>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</si>
  <si>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</si>
  <si>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</si>
  <si>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</si>
  <si>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</si>
  <si>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</si>
  <si>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</si>
  <si>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</si>
  <si>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</si>
  <si>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</si>
  <si>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</si>
  <si>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</si>
  <si>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</si>
  <si>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</si>
  <si>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</si>
  <si>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</si>
  <si>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</si>
  <si>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</si>
  <si>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</si>
  <si>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</si>
  <si>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</si>
  <si>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</si>
  <si>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</si>
  <si>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</si>
  <si>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</si>
  <si>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</si>
  <si>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</si>
  <si>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</si>
  <si>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</si>
  <si>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</si>
  <si>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</si>
  <si>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</si>
  <si>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</si>
  <si>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</si>
  <si>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</si>
  <si>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</si>
  <si>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</si>
  <si>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</si>
  <si>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</si>
  <si>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</si>
  <si>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</si>
  <si>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</si>
  <si>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</si>
  <si>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</si>
  <si>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</si>
  <si>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</si>
  <si>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</si>
  <si>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</si>
  <si>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</si>
  <si>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</si>
  <si>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</si>
  <si>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</si>
  <si>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</si>
  <si>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</si>
  <si>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</si>
  <si>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</si>
  <si>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</si>
  <si>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</si>
  <si>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</si>
  <si>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</si>
  <si>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</si>
  <si>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</si>
  <si>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</si>
  <si>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</si>
  <si>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</si>
  <si>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</si>
  <si>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</si>
  <si>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</si>
  <si>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</si>
  <si>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</si>
  <si>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</si>
  <si>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</si>
  <si>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</si>
  <si>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</si>
  <si>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</si>
  <si>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</si>
  <si>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</si>
  <si>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</si>
  <si>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</si>
  <si>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</si>
  <si>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</si>
  <si>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</si>
  <si>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</si>
  <si>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</si>
  <si>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</si>
  <si>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</si>
  <si>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</si>
  <si>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</si>
  <si>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</si>
  <si>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</si>
  <si>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</si>
  <si>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</si>
  <si>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</si>
  <si>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</si>
  <si>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</si>
  <si>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</si>
  <si>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</si>
  <si>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</si>
  <si>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</si>
  <si>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</si>
  <si>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</si>
  <si>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</si>
  <si>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</si>
  <si>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</si>
  <si>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</si>
  <si>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</si>
  <si>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</si>
  <si>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</si>
  <si>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</si>
  <si>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</si>
  <si>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</si>
  <si>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</si>
  <si>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</si>
  <si>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</si>
  <si>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</si>
  <si>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</si>
  <si>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</si>
  <si>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</si>
  <si>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</si>
  <si>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</si>
  <si>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</si>
  <si>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</si>
  <si>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</si>
  <si>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</si>
  <si>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</si>
  <si>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</si>
  <si>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</si>
  <si>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</si>
  <si>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</si>
  <si>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</si>
  <si>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</si>
  <si>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</si>
  <si>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</si>
  <si>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</si>
  <si>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</si>
  <si>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</si>
  <si>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</si>
  <si>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</si>
  <si>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</si>
  <si>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</si>
  <si>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</si>
  <si>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</si>
  <si>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</si>
  <si>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</si>
  <si>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</si>
  <si>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</si>
  <si>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</si>
  <si>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</si>
  <si>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</si>
  <si>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</si>
  <si>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</si>
  <si>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</si>
  <si>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</si>
  <si>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</si>
  <si>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</si>
  <si>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</si>
  <si>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</si>
  <si>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</si>
  <si>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</si>
  <si>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</si>
  <si>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</si>
  <si>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</si>
  <si>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</si>
  <si>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</si>
  <si>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</si>
  <si>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</si>
  <si>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</si>
  <si>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</si>
  <si>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</si>
  <si>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</si>
  <si>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</si>
  <si>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</si>
  <si>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</si>
  <si>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</si>
  <si>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</si>
  <si>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</si>
  <si>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</si>
  <si>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</si>
  <si>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</si>
  <si>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</si>
  <si>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</si>
  <si>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</si>
  <si>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</si>
  <si>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</si>
  <si>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</si>
  <si>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</si>
  <si>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</si>
  <si>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</si>
  <si>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</si>
  <si>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</si>
  <si>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</si>
  <si>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</si>
  <si>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</si>
  <si>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</si>
  <si>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</si>
  <si>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</si>
  <si>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</si>
  <si>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</si>
  <si>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</si>
  <si>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</si>
  <si>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</si>
  <si>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</si>
  <si>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</si>
  <si>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</si>
  <si>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</si>
  <si>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</si>
  <si>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</si>
  <si>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</si>
  <si>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</si>
  <si>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</si>
  <si>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</si>
  <si>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</si>
  <si>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</si>
  <si>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</si>
  <si>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</si>
  <si>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</si>
  <si>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</si>
  <si>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</si>
  <si>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</si>
  <si>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</si>
  <si>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</si>
  <si>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</si>
  <si>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</si>
  <si>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</si>
  <si>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</si>
  <si>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</si>
  <si>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</si>
  <si>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</si>
  <si>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</si>
  <si>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</si>
  <si>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</si>
  <si>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</si>
  <si>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</si>
  <si>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</si>
  <si>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</si>
  <si>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</si>
  <si>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</si>
  <si>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</si>
  <si>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</si>
  <si>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</si>
  <si>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</si>
  <si>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</si>
  <si>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</si>
  <si>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</si>
  <si>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</si>
  <si>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</si>
  <si>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</si>
  <si>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</si>
  <si>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</si>
  <si>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</si>
  <si>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</si>
  <si>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</si>
  <si>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</si>
  <si>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</si>
  <si>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</si>
  <si>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</si>
  <si>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</si>
  <si>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</si>
  <si>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</si>
  <si>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</si>
  <si>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</si>
  <si>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</si>
  <si>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</si>
  <si>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</si>
  <si>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</si>
  <si>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</si>
  <si>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</si>
  <si>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</si>
  <si>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</si>
  <si>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</si>
  <si>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</si>
  <si>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</si>
  <si>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</si>
  <si>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</si>
  <si>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</si>
  <si>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</si>
  <si>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</si>
  <si>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</si>
  <si>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</si>
  <si>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</si>
  <si>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</si>
  <si>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</si>
  <si>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</si>
  <si>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</si>
  <si>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</si>
  <si>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</si>
  <si>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</si>
  <si>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</si>
  <si>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</si>
  <si>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</si>
  <si>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</si>
  <si>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</si>
  <si>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</si>
  <si>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</si>
  <si>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</si>
  <si>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</si>
  <si>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</si>
  <si>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</si>
  <si>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</si>
  <si>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</si>
  <si>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</si>
  <si>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</si>
  <si>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</si>
  <si>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</si>
  <si>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</si>
  <si>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</si>
  <si>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</si>
  <si>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</si>
  <si>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</si>
  <si>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</si>
  <si>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</si>
  <si>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</si>
  <si>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</si>
  <si>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</si>
  <si>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</si>
  <si>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</si>
  <si>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</si>
  <si>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</si>
  <si>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</si>
  <si>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</si>
  <si>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</si>
  <si>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</si>
  <si>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</si>
  <si>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</si>
  <si>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</si>
  <si>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</si>
  <si>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</si>
  <si>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</si>
  <si>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</si>
  <si>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</si>
  <si>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</si>
  <si>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</si>
  <si>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</si>
  <si>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</si>
  <si>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</si>
  <si>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</si>
  <si>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</si>
  <si>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</si>
  <si>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</si>
  <si>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</si>
  <si>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</si>
  <si>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</si>
  <si>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</si>
  <si>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</si>
  <si>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</si>
  <si>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</si>
  <si>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</si>
  <si>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</si>
  <si>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</si>
  <si>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</si>
  <si>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</si>
  <si>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</si>
  <si>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</si>
  <si>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</si>
  <si>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</si>
  <si>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</si>
  <si>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</si>
  <si>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</si>
  <si>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</si>
  <si>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</si>
  <si>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</si>
  <si>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</si>
  <si>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</si>
  <si>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</si>
  <si>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</si>
  <si>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</si>
  <si>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</si>
  <si>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</si>
  <si>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</si>
  <si>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</si>
  <si>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</si>
  <si>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</si>
  <si>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</si>
  <si>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</si>
  <si>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</si>
  <si>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</si>
  <si>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</si>
  <si>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</si>
  <si>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</si>
  <si>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</si>
  <si>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</si>
  <si>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</si>
  <si>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</si>
  <si>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</si>
  <si>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</si>
  <si>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</si>
  <si>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</si>
  <si>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</si>
  <si>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</si>
  <si>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</si>
  <si>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</si>
  <si>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</si>
  <si>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</si>
  <si>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</si>
  <si>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</si>
  <si>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</si>
  <si>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</si>
  <si>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</si>
  <si>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</si>
  <si>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</si>
  <si>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</si>
  <si>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</si>
  <si>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</si>
  <si>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</si>
  <si>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</si>
  <si>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</si>
  <si>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</si>
  <si>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</si>
  <si>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</si>
  <si>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</si>
  <si>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</si>
  <si>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</si>
  <si>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</si>
  <si>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</si>
  <si>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</si>
  <si>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</si>
  <si>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</si>
  <si>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</si>
  <si>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</si>
  <si>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</si>
  <si>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</si>
  <si>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</si>
  <si>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</si>
  <si>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</si>
  <si>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</si>
  <si>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</si>
  <si>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</si>
  <si>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</si>
  <si>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</si>
  <si>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</si>
  <si>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</si>
  <si>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</si>
  <si>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</si>
  <si>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</si>
  <si>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</si>
  <si>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</si>
  <si>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</si>
  <si>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</si>
  <si>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</si>
  <si>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</si>
  <si>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</si>
  <si>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</si>
  <si>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</si>
  <si>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</si>
  <si>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</si>
  <si>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</si>
  <si>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</si>
  <si>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</si>
  <si>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</si>
  <si>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</si>
  <si>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</si>
  <si>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</si>
  <si>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</si>
  <si>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</si>
  <si>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</si>
  <si>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</si>
  <si>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</si>
  <si>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</si>
  <si>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</si>
  <si>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</si>
  <si>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</si>
  <si>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</si>
  <si>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</si>
  <si>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</si>
  <si>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</si>
  <si>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</si>
  <si>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</si>
  <si>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</si>
  <si>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</si>
  <si>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</si>
  <si>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</si>
  <si>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</si>
  <si>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</si>
  <si>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</si>
  <si>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</si>
  <si>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</si>
  <si>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</si>
  <si>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</si>
  <si>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</si>
  <si>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</si>
  <si>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</si>
  <si>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</si>
  <si>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</si>
  <si>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</si>
  <si>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</si>
  <si>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</si>
  <si>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</si>
  <si>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</si>
  <si>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</si>
  <si>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</si>
  <si>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</si>
  <si>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</si>
  <si>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</si>
  <si>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</si>
  <si>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</si>
  <si>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</si>
  <si>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</si>
  <si>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</si>
  <si>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</si>
  <si>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</si>
  <si>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</si>
  <si>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</si>
  <si>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</si>
  <si>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</si>
  <si>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</si>
  <si>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</si>
  <si>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</si>
  <si>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</si>
  <si>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</si>
  <si>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</si>
  <si>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</si>
  <si>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</si>
  <si>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</si>
  <si>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</si>
  <si>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</si>
  <si>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</si>
  <si>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</si>
  <si>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</si>
  <si>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</si>
  <si>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</si>
  <si>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</si>
  <si>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</si>
  <si>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</si>
  <si>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</si>
  <si>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</si>
  <si>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</si>
  <si>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</si>
  <si>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</si>
  <si>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</si>
  <si>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</si>
  <si>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</si>
  <si>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</si>
  <si>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</si>
  <si>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</si>
  <si>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</si>
  <si>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</si>
  <si>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</si>
  <si>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</si>
  <si>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</si>
  <si>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</si>
  <si>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</si>
  <si>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</si>
  <si>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</si>
  <si>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</si>
  <si>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</si>
  <si>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</si>
  <si>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</si>
  <si>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</si>
  <si>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</si>
  <si>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</si>
  <si>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</si>
  <si>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</si>
  <si>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</si>
  <si>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</si>
  <si>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</si>
  <si>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</si>
  <si>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</si>
  <si>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</si>
  <si>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</si>
  <si>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</si>
  <si>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</si>
  <si>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</si>
  <si>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</si>
  <si>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</si>
  <si>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</si>
  <si>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</si>
  <si>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</si>
  <si>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</si>
  <si>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</si>
  <si>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</si>
  <si>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</si>
  <si>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</si>
  <si>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</si>
  <si>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</si>
  <si>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</si>
  <si>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</si>
  <si>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</si>
  <si>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</si>
  <si>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</si>
  <si>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</si>
  <si>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</si>
  <si>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</si>
  <si>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</si>
  <si>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</si>
  <si>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</si>
  <si>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</si>
  <si>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</si>
  <si>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</si>
  <si>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</si>
  <si>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</si>
  <si>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</si>
  <si>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</si>
  <si>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</si>
  <si>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</si>
  <si>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</si>
  <si>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</si>
  <si>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</si>
  <si>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</si>
  <si>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</si>
  <si>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</si>
  <si>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</si>
  <si>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</si>
  <si>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</si>
  <si>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</si>
  <si>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</si>
  <si>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</si>
  <si>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</si>
  <si>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</si>
  <si>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</si>
  <si>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</si>
  <si>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</si>
  <si>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</si>
  <si>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</si>
  <si>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</si>
  <si>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</si>
  <si>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</si>
  <si>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</si>
  <si>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</si>
  <si>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</si>
  <si>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</si>
  <si>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</si>
  <si>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</si>
  <si>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</si>
  <si>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</si>
  <si>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</si>
  <si>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</si>
  <si>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</si>
  <si>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</si>
  <si>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</si>
  <si>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</si>
  <si>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</si>
  <si>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</si>
  <si>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</si>
  <si>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</si>
  <si>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</si>
  <si>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</si>
  <si>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</si>
  <si>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</si>
  <si>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</si>
  <si>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</si>
  <si>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</si>
  <si>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</si>
  <si>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</si>
  <si>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</si>
  <si>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</si>
  <si>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</si>
  <si>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</si>
  <si>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</si>
  <si>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</si>
  <si>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</si>
  <si>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</si>
  <si>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</si>
  <si>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</si>
  <si>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</si>
  <si>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</si>
  <si>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</si>
  <si>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</si>
  <si>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</si>
  <si>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</si>
  <si>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</si>
  <si>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</si>
  <si>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</si>
  <si>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</si>
  <si>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</si>
  <si>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</si>
  <si>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</si>
  <si>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</si>
  <si>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</si>
  <si>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</si>
  <si>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</si>
  <si>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</si>
  <si>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</si>
  <si>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</si>
  <si>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</si>
  <si>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</si>
  <si>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</si>
  <si>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</si>
  <si>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</si>
  <si>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</si>
  <si>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</si>
  <si>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</si>
  <si>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</si>
  <si>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</si>
  <si>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</si>
  <si>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</si>
  <si>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</si>
  <si>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</si>
  <si>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</si>
  <si>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</si>
  <si>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</si>
  <si>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</si>
  <si>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</si>
  <si>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</si>
  <si>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</si>
  <si>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</si>
  <si>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</si>
  <si>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</si>
  <si>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</si>
  <si>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</si>
  <si>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</si>
  <si>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</si>
  <si>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</si>
  <si>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</si>
  <si>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</si>
  <si>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</si>
  <si>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</si>
  <si>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</si>
  <si>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</si>
  <si>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</si>
  <si>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</si>
  <si>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</si>
  <si>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</si>
  <si>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</si>
  <si>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</si>
  <si>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</si>
  <si>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</si>
  <si>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</si>
  <si>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</si>
  <si>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</si>
  <si>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</si>
  <si>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</si>
  <si>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</si>
  <si>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</si>
  <si>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</si>
  <si>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</si>
  <si>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</si>
  <si>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</si>
  <si>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</si>
  <si>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</si>
  <si>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</si>
  <si>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</si>
  <si>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</si>
  <si>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</si>
  <si>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</si>
  <si>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</si>
  <si>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</si>
  <si>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</si>
  <si>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</si>
  <si>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</si>
  <si>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</si>
  <si>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</si>
  <si>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</si>
  <si>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</si>
  <si>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</si>
  <si>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</si>
  <si>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</si>
  <si>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</si>
  <si>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</si>
  <si>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</si>
  <si>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</si>
  <si>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</si>
  <si>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</si>
  <si>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</si>
  <si>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</si>
  <si>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</si>
  <si>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</si>
  <si>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</si>
  <si>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</si>
  <si>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</si>
  <si>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</si>
  <si>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</si>
  <si>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</si>
  <si>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</si>
  <si>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</si>
  <si>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</si>
  <si>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</si>
  <si>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</si>
  <si>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</si>
  <si>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</si>
  <si>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</si>
  <si>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</si>
  <si>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</si>
  <si>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</si>
  <si>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</si>
  <si>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</si>
  <si>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</si>
  <si>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</si>
  <si>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</si>
  <si>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</si>
  <si>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</si>
  <si>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</si>
  <si>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</si>
  <si>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</si>
  <si>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</si>
  <si>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</si>
  <si>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</si>
  <si>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</si>
  <si>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</si>
  <si>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</si>
  <si>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</si>
  <si>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</si>
  <si>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</si>
  <si>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</si>
  <si>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</si>
  <si>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</si>
  <si>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</si>
  <si>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</si>
  <si>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</si>
  <si>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</si>
  <si>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</si>
  <si>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</si>
  <si>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</si>
  <si>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</si>
  <si>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</si>
  <si>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</si>
  <si>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</si>
  <si>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</si>
  <si>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</si>
  <si>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</si>
  <si>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</si>
  <si>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</si>
  <si>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</si>
  <si>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</si>
  <si>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</si>
  <si>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</si>
  <si>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</si>
  <si>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</si>
  <si>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</si>
  <si>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</si>
  <si>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</si>
  <si>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</si>
  <si>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</si>
  <si>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</si>
  <si>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</si>
  <si>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</si>
  <si>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</si>
  <si>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</si>
  <si>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</si>
  <si>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</si>
  <si>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</si>
  <si>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</si>
  <si>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</si>
  <si>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</si>
  <si>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</si>
  <si>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</si>
  <si>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</si>
  <si>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</si>
  <si>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</si>
  <si>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</si>
  <si>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</si>
  <si>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</si>
  <si>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</si>
  <si>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</si>
  <si>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</si>
  <si>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</si>
  <si>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</si>
  <si>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</si>
  <si>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</si>
  <si>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</si>
  <si>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</si>
  <si>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</si>
  <si>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</si>
  <si>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</si>
  <si>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</si>
  <si>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</si>
  <si>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</si>
  <si>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</si>
  <si>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</si>
  <si>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</si>
  <si>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</si>
  <si>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</si>
  <si>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</si>
  <si>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</si>
  <si>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</si>
  <si>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</si>
  <si>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</si>
  <si>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</si>
  <si>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</si>
  <si>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</si>
  <si>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</si>
  <si>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</si>
  <si>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</si>
  <si>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</si>
  <si>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</si>
  <si>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</si>
  <si>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</si>
  <si>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</si>
  <si>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</si>
  <si>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</si>
  <si>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</si>
  <si>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</si>
  <si>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</si>
  <si>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</si>
  <si>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</si>
  <si>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</si>
  <si>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</si>
  <si>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</si>
  <si>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</si>
  <si>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</si>
  <si>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</si>
  <si>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</si>
  <si>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</si>
  <si>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</si>
  <si>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</si>
  <si>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</si>
  <si>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</si>
  <si>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</si>
  <si>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</si>
  <si>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</si>
  <si>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</si>
  <si>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</si>
  <si>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</si>
  <si>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</si>
  <si>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</si>
  <si>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</si>
  <si>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</si>
  <si>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</si>
  <si>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</si>
  <si>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</si>
  <si>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</si>
  <si>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</si>
  <si>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</si>
  <si>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</si>
  <si>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</si>
  <si>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</si>
  <si>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</si>
  <si>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</si>
  <si>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</si>
  <si>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</si>
  <si>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</si>
  <si>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</si>
  <si>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</si>
  <si>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</si>
  <si>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</si>
  <si>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</si>
  <si>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</si>
  <si>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</si>
  <si>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</si>
  <si>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</si>
  <si>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</si>
  <si>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</si>
  <si>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</si>
  <si>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</si>
  <si>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</si>
  <si>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</si>
  <si>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</si>
  <si>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</si>
  <si>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</si>
  <si>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</si>
  <si>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</si>
  <si>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</si>
  <si>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</si>
  <si>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</si>
  <si>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</si>
  <si>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</si>
  <si>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</si>
  <si>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</si>
  <si>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</si>
  <si>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</si>
  <si>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</si>
  <si>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</si>
  <si>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</si>
  <si>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</si>
  <si>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</si>
  <si>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</si>
  <si>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</si>
  <si>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</si>
  <si>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</si>
  <si>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</si>
  <si>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</si>
  <si>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</si>
  <si>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</si>
  <si>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</si>
  <si>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</si>
  <si>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</si>
  <si>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</si>
  <si>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</si>
  <si>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</si>
  <si>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</si>
  <si>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</si>
  <si>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</si>
  <si>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</si>
  <si>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</si>
  <si>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</si>
  <si>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</si>
  <si>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</si>
  <si>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</si>
  <si>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</si>
  <si>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</si>
  <si>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</si>
  <si>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</si>
  <si>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</si>
  <si>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</si>
  <si>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</si>
  <si>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</si>
  <si>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</si>
  <si>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</si>
  <si>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</si>
  <si>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</si>
  <si>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</si>
  <si>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</si>
  <si>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</si>
  <si>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</si>
  <si>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</si>
  <si>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</si>
  <si>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</si>
  <si>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</si>
  <si>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</si>
  <si>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</si>
  <si>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</si>
  <si>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</si>
  <si>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</si>
  <si>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</si>
  <si>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</si>
  <si>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</si>
  <si>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</si>
  <si>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</si>
  <si>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</si>
  <si>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</si>
  <si>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</si>
  <si>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</si>
  <si>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</si>
  <si>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</si>
  <si>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</si>
  <si>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</si>
  <si>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</si>
  <si>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</si>
  <si>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</si>
  <si>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</si>
  <si>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</si>
  <si>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</si>
  <si>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</si>
  <si>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</si>
  <si>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</si>
  <si>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</si>
  <si>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</si>
  <si>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</si>
  <si>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</si>
  <si>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</si>
  <si>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</si>
  <si>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</si>
  <si>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</si>
  <si>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</si>
  <si>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</si>
  <si>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</si>
  <si>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</si>
  <si>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</si>
  <si>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</si>
  <si>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</si>
  <si>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</si>
  <si>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</si>
  <si>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</si>
  <si>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</si>
  <si>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</si>
  <si>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</si>
  <si>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</si>
  <si>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</si>
  <si>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</si>
  <si>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</si>
  <si>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</si>
  <si>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</si>
  <si>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</si>
  <si>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</si>
  <si>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</si>
  <si>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</si>
  <si>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</si>
  <si>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</si>
  <si>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</si>
  <si>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</si>
  <si>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</si>
  <si>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</si>
  <si>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</si>
  <si>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</si>
  <si>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</si>
  <si>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</si>
  <si>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</si>
  <si>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</si>
  <si>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</si>
  <si>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</si>
  <si>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</si>
  <si>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</si>
  <si>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</si>
  <si>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</si>
  <si>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</si>
  <si>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</si>
  <si>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</si>
  <si>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</si>
  <si>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</si>
  <si>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</si>
  <si>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</si>
  <si>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</si>
  <si>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</si>
  <si>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</si>
  <si>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</si>
  <si>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</si>
  <si>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</si>
  <si>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</si>
  <si>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</si>
  <si>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</si>
  <si>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</si>
  <si>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</si>
  <si>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</si>
  <si>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</si>
  <si>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</si>
  <si>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</si>
  <si>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</si>
  <si>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</si>
  <si>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</si>
  <si>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</si>
  <si>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</si>
  <si>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</si>
  <si>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</si>
  <si>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</si>
  <si>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</si>
  <si>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</si>
  <si>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</si>
  <si>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</si>
  <si>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</si>
  <si>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</si>
  <si>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</si>
  <si>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</si>
  <si>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</si>
  <si>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</si>
  <si>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</si>
  <si>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</si>
  <si>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</si>
  <si>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</si>
  <si>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</si>
  <si>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</si>
  <si>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</si>
  <si>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</si>
  <si>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</si>
  <si>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</si>
  <si>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</si>
  <si>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</si>
  <si>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</si>
  <si>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</si>
  <si>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</si>
  <si>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</si>
  <si>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</si>
  <si>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</si>
  <si>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</si>
  <si>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</si>
  <si>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</si>
  <si>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</si>
  <si>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</si>
  <si>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</si>
  <si>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</si>
  <si>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</si>
  <si>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</si>
  <si>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</si>
  <si>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</si>
  <si>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</si>
  <si>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</si>
  <si>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</si>
  <si>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</si>
  <si>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</si>
  <si>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</si>
  <si>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</si>
  <si>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</si>
  <si>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</si>
  <si>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</si>
  <si>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</si>
  <si>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</si>
  <si>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</si>
  <si>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</si>
  <si>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</si>
  <si>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</si>
  <si>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</si>
  <si>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</si>
  <si>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</si>
  <si>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</si>
  <si>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</si>
  <si>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</si>
  <si>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</si>
  <si>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</si>
  <si>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</si>
  <si>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</si>
  <si>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</si>
  <si>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</si>
  <si>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</si>
  <si>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</si>
  <si>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</si>
  <si>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</si>
  <si>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</si>
  <si>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</si>
  <si>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</si>
  <si>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</si>
  <si>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</si>
  <si>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</si>
  <si>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</si>
  <si>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</si>
  <si>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</si>
  <si>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</si>
  <si>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</si>
  <si>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</si>
  <si>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</si>
  <si>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</si>
  <si>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</si>
  <si>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</si>
  <si>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</si>
  <si>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</si>
  <si>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</si>
  <si>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</si>
  <si>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</si>
  <si>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</si>
  <si>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</si>
  <si>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</si>
  <si>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</si>
  <si>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</si>
  <si>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</si>
  <si>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</si>
  <si>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</si>
  <si>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</si>
  <si>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</si>
  <si>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</si>
  <si>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</si>
  <si>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</si>
  <si>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</si>
  <si>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</si>
  <si>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</si>
  <si>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</si>
  <si>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</si>
  <si>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</si>
  <si>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</si>
  <si>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</si>
  <si>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</si>
  <si>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</si>
  <si>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</si>
  <si>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</si>
  <si>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</si>
  <si>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</si>
  <si>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</si>
  <si>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</si>
  <si>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</si>
  <si>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</si>
  <si>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</si>
  <si>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</si>
  <si>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</si>
  <si>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</si>
  <si>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</si>
  <si>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</si>
  <si>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</si>
  <si>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</si>
  <si>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</si>
  <si>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</si>
  <si>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</si>
  <si>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</si>
  <si>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</si>
  <si>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</si>
  <si>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</si>
  <si>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</si>
  <si>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</si>
  <si>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</si>
  <si>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</si>
  <si>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</si>
  <si>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</si>
  <si>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</si>
  <si>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</si>
  <si>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</si>
  <si>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</si>
  <si>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</si>
  <si>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</si>
  <si>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</si>
  <si>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</si>
  <si>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</si>
  <si>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</si>
  <si>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</si>
  <si>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</si>
  <si>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</si>
  <si>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</si>
  <si>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</si>
  <si>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</si>
  <si>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</si>
  <si>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</si>
  <si>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</si>
  <si>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</si>
  <si>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</si>
  <si>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</si>
  <si>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</si>
  <si>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</si>
  <si>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</si>
  <si>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</si>
  <si>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</si>
  <si>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</si>
  <si>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</si>
  <si>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</si>
  <si>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</si>
  <si>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</si>
  <si>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</si>
  <si>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</si>
  <si>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</si>
  <si>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</si>
  <si>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</si>
  <si>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</si>
  <si>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</si>
  <si>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</si>
  <si>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</si>
  <si>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</si>
  <si>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</si>
  <si>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</si>
  <si>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</si>
  <si>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</si>
  <si>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</si>
  <si>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</si>
  <si>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</si>
  <si>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</si>
  <si>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</si>
  <si>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</si>
  <si>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</si>
  <si>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</si>
  <si>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</si>
  <si>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</si>
  <si>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</si>
  <si>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</si>
  <si>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</si>
  <si>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</si>
  <si>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</si>
  <si>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</si>
  <si>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</si>
  <si>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</si>
  <si>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</si>
  <si>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</si>
  <si>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</si>
  <si>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</si>
  <si>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</si>
  <si>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</si>
  <si>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</si>
  <si>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</si>
  <si>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</si>
  <si>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</si>
  <si>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</si>
  <si>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</si>
  <si>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</si>
  <si>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</si>
  <si>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</si>
  <si>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</si>
  <si>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</si>
  <si>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</si>
  <si>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</si>
  <si>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</si>
  <si>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</si>
  <si>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</si>
  <si>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</si>
  <si>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</si>
  <si>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</si>
  <si>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</si>
  <si>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</si>
  <si>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</si>
  <si>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</si>
  <si>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</si>
  <si>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</si>
  <si>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</si>
  <si>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</si>
  <si>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</si>
  <si>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</si>
  <si>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</si>
  <si>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</si>
  <si>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</si>
  <si>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</si>
  <si>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</si>
  <si>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</si>
  <si>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</si>
  <si>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</si>
  <si>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</si>
  <si>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</si>
  <si>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</si>
  <si>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</si>
  <si>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</si>
  <si>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</si>
  <si>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</si>
  <si>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</si>
  <si>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</si>
  <si>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</si>
  <si>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</si>
  <si>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</si>
  <si>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</si>
  <si>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</si>
  <si>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</si>
  <si>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</si>
  <si>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</si>
  <si>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</si>
  <si>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</si>
  <si>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</si>
  <si>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</si>
  <si>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</si>
  <si>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</si>
  <si>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</si>
  <si>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</si>
  <si>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</si>
  <si>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</si>
  <si>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</si>
  <si>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</si>
  <si>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</si>
  <si>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</si>
  <si>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</si>
  <si>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</si>
  <si>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</si>
  <si>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</si>
  <si>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</si>
  <si>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</si>
  <si>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</si>
  <si>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</si>
  <si>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</si>
  <si>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</si>
  <si>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</si>
  <si>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</si>
  <si>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</si>
  <si>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</si>
  <si>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</si>
  <si>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</si>
  <si>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</si>
  <si>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</si>
  <si>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</si>
  <si>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</si>
  <si>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</si>
  <si>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</si>
  <si>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</si>
  <si>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</si>
  <si>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</si>
  <si>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</si>
  <si>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</si>
  <si>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</si>
  <si>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</si>
  <si>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</si>
  <si>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</si>
  <si>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</si>
  <si>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</si>
  <si>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</si>
  <si>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</si>
  <si>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</si>
  <si>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</si>
  <si>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</si>
  <si>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</si>
  <si>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</si>
  <si>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</si>
  <si>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</si>
  <si>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</si>
  <si>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</si>
  <si>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</si>
  <si>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</si>
  <si>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</si>
  <si>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</si>
  <si>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</si>
  <si>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</si>
  <si>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</si>
  <si>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</si>
  <si>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</si>
  <si>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</si>
  <si>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</si>
  <si>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</si>
  <si>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</si>
  <si>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</si>
  <si>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</si>
  <si>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</si>
  <si>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</si>
  <si>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</si>
  <si>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</si>
  <si>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</si>
  <si>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</si>
  <si>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</si>
  <si>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</si>
  <si>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</si>
  <si>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</si>
  <si>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</si>
  <si>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</si>
  <si>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</si>
  <si>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</si>
  <si>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</si>
  <si>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</si>
  <si>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</si>
  <si>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</si>
  <si>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</si>
  <si>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</si>
  <si>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</si>
  <si>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</si>
  <si>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</si>
  <si>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</si>
  <si>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</si>
  <si>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</si>
  <si>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</si>
  <si>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</si>
  <si>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</si>
  <si>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</si>
  <si>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</si>
  <si>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</si>
  <si>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</si>
  <si>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</si>
  <si>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</si>
  <si>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</si>
  <si>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</si>
  <si>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</si>
  <si>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</si>
  <si>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</si>
  <si>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</si>
  <si>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</si>
  <si>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</si>
  <si>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</si>
  <si>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</si>
  <si>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</si>
  <si>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</si>
  <si>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</si>
  <si>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</si>
  <si>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</si>
  <si>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</si>
  <si>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</si>
  <si>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</si>
  <si>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</si>
  <si>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</si>
  <si>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</si>
  <si>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</si>
  <si>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</si>
  <si>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</si>
  <si>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</si>
  <si>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</si>
  <si>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</si>
  <si>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</si>
  <si>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</si>
  <si>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</si>
  <si>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</si>
  <si>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</si>
  <si>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</si>
  <si>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</si>
  <si>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</si>
  <si>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</si>
  <si>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</si>
  <si>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</si>
  <si>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</si>
  <si>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</si>
  <si>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</si>
  <si>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</si>
  <si>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</si>
  <si>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</si>
  <si>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</si>
  <si>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</si>
  <si>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</si>
  <si>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</si>
  <si>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</si>
  <si>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</si>
  <si>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</si>
  <si>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</si>
  <si>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</si>
  <si>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</si>
  <si>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</si>
  <si>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</si>
  <si>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</si>
  <si>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</si>
  <si>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</si>
  <si>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</si>
  <si>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</si>
  <si>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</si>
  <si>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</si>
  <si>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</si>
  <si>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</si>
  <si>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</si>
  <si>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</si>
  <si>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</si>
  <si>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</si>
  <si>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</si>
  <si>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</si>
  <si>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</si>
  <si>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</si>
  <si>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</si>
  <si>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</si>
  <si>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</si>
  <si>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</si>
  <si>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</si>
  <si>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</si>
  <si>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</si>
  <si>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</si>
  <si>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</si>
  <si>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</si>
  <si>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</si>
  <si>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</si>
  <si>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</si>
  <si>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</si>
  <si>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</si>
  <si>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</si>
  <si>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</si>
  <si>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</si>
  <si>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</si>
  <si>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</si>
  <si>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</si>
  <si>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</si>
  <si>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</si>
  <si>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</si>
  <si>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</si>
  <si>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</si>
  <si>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</si>
  <si>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</si>
  <si>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</si>
  <si>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</si>
  <si>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</si>
  <si>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</si>
  <si>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</si>
  <si>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</si>
  <si>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</si>
  <si>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</si>
  <si>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</si>
  <si>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</si>
  <si>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</si>
  <si>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</si>
  <si>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</si>
  <si>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</si>
  <si>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</si>
  <si>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</si>
  <si>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</si>
  <si>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</si>
  <si>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</si>
  <si>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</si>
  <si>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</si>
  <si>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</si>
  <si>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</si>
  <si>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</si>
  <si>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</si>
  <si>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</si>
  <si>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</si>
  <si>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</si>
  <si>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</si>
  <si>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</si>
  <si>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</si>
  <si>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</si>
  <si>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</si>
  <si>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</si>
  <si>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</si>
  <si>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</si>
  <si>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</si>
  <si>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</si>
  <si>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</si>
  <si>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</si>
  <si>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</si>
  <si>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</si>
  <si>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</si>
  <si>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</si>
  <si>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</si>
  <si>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</si>
  <si>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</si>
  <si>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</si>
  <si>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</si>
  <si>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</si>
  <si>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</si>
  <si>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</si>
  <si>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</si>
  <si>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</si>
  <si>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</si>
  <si>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</si>
  <si>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</si>
  <si>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</si>
  <si>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</si>
  <si>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</si>
  <si>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</si>
  <si>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</si>
  <si>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</si>
  <si>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</si>
  <si>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</si>
  <si>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</si>
  <si>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</si>
  <si>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</si>
  <si>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</si>
  <si>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</si>
  <si>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</si>
  <si>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</si>
  <si>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</si>
  <si>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</si>
  <si>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</si>
  <si>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</si>
  <si>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</si>
  <si>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</si>
  <si>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</si>
  <si>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</si>
  <si>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</si>
  <si>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</si>
  <si>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</si>
  <si>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</si>
  <si>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</si>
  <si>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</si>
  <si>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</si>
  <si>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</si>
  <si>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</si>
  <si>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</si>
  <si>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</si>
  <si>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</si>
  <si>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</si>
  <si>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</si>
  <si>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</si>
  <si>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</si>
  <si>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</si>
  <si>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</si>
  <si>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</si>
  <si>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</si>
  <si>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</si>
  <si>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</si>
  <si>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</si>
  <si>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</si>
  <si>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</si>
  <si>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</si>
  <si>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</si>
  <si>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</si>
  <si>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</si>
  <si>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</si>
  <si>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</si>
  <si>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</si>
  <si>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</si>
  <si>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</si>
  <si>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</si>
  <si>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</si>
  <si>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</si>
  <si>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</si>
  <si>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</si>
  <si>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</si>
  <si>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</si>
  <si>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</si>
  <si>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</si>
  <si>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</si>
  <si>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</si>
  <si>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</si>
  <si>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</si>
  <si>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</si>
  <si>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</si>
  <si>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</si>
  <si>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</si>
  <si>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</si>
  <si>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</si>
  <si>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</si>
  <si>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</si>
  <si>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</si>
  <si>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</si>
  <si>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</si>
  <si>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</si>
  <si>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</si>
  <si>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</si>
  <si>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</si>
  <si>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</si>
  <si>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</si>
  <si>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</si>
  <si>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</si>
  <si>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</si>
  <si>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</si>
  <si>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</si>
  <si>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</si>
  <si>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</si>
  <si>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</si>
  <si>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</si>
  <si>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</si>
  <si>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</si>
  <si>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</si>
  <si>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</si>
  <si>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</si>
  <si>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</si>
  <si>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</si>
  <si>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</si>
  <si>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</si>
  <si>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</si>
  <si>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</si>
  <si>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</si>
  <si>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</si>
  <si>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</si>
  <si>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</si>
  <si>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</si>
  <si>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</si>
  <si>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</si>
  <si>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</si>
  <si>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</si>
  <si>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</si>
  <si>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</si>
  <si>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</si>
  <si>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</si>
  <si>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</si>
  <si>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</si>
  <si>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</si>
  <si>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</si>
  <si>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</si>
  <si>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</si>
  <si>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</si>
  <si>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</si>
  <si>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</si>
  <si>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</si>
  <si>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</si>
  <si>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</si>
  <si>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</si>
  <si>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</si>
  <si>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</si>
  <si>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</si>
  <si>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</si>
  <si>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</si>
  <si>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</si>
  <si>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</si>
  <si>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</si>
  <si>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</si>
  <si>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</si>
  <si>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</si>
  <si>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</si>
  <si>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</si>
  <si>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</si>
  <si>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</si>
  <si>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</si>
  <si>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</si>
  <si>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</si>
  <si>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</si>
  <si>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</si>
  <si>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</si>
  <si>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</si>
  <si>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</si>
  <si>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</si>
  <si>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</si>
  <si>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</si>
  <si>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</si>
  <si>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</si>
  <si>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</si>
  <si>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</si>
  <si>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</si>
  <si>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</si>
  <si>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</si>
  <si>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</si>
  <si>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</si>
  <si>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</si>
  <si>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</si>
  <si>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</si>
  <si>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</si>
  <si>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</si>
  <si>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</si>
  <si>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</si>
  <si>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</si>
  <si>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</si>
  <si>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</si>
  <si>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</si>
  <si>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</si>
  <si>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</si>
  <si>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</si>
  <si>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</si>
  <si>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</si>
  <si>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</si>
  <si>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</si>
  <si>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</si>
  <si>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</si>
  <si>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</si>
  <si>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</si>
  <si>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</si>
  <si>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</si>
  <si>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</si>
  <si>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</si>
  <si>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</si>
  <si>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</si>
  <si>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</si>
  <si>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</si>
  <si>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</si>
  <si>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</si>
  <si>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</si>
  <si>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</si>
  <si>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</si>
  <si>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</si>
  <si>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</si>
  <si>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</si>
  <si>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</si>
  <si>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</si>
  <si>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</si>
  <si>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</si>
  <si>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</si>
  <si>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</si>
  <si>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</si>
  <si>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</si>
  <si>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</si>
  <si>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</si>
  <si>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</si>
  <si>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</si>
  <si>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</si>
  <si>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</si>
  <si>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</si>
  <si>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</si>
  <si>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</si>
  <si>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</si>
  <si>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</si>
  <si>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</si>
  <si>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</si>
  <si>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</si>
  <si>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</si>
  <si>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</si>
  <si>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</si>
  <si>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</si>
  <si>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</si>
  <si>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</si>
  <si>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</si>
  <si>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</si>
  <si>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</si>
  <si>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</si>
  <si>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</si>
  <si>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</si>
  <si>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</si>
  <si>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</si>
  <si>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</si>
  <si>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</si>
  <si>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</si>
  <si>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</si>
  <si>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</si>
  <si>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</si>
  <si>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</si>
  <si>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</si>
  <si>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</si>
  <si>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</si>
  <si>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</si>
  <si>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</si>
  <si>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</si>
  <si>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</si>
  <si>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</si>
  <si>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</si>
  <si>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</si>
  <si>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</si>
  <si>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</si>
  <si>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</si>
  <si>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</si>
  <si>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</si>
  <si>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</si>
  <si>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</si>
  <si>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</si>
  <si>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</si>
  <si>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</si>
  <si>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</si>
  <si>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</si>
  <si>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</si>
  <si>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</si>
  <si>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</si>
  <si>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</si>
  <si>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</si>
  <si>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</si>
  <si>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</si>
  <si>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</si>
  <si>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</si>
  <si>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</si>
  <si>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</si>
  <si>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</si>
  <si>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</si>
  <si>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</si>
  <si>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</si>
  <si>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</si>
  <si>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</si>
  <si>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</si>
  <si>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</si>
  <si>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</si>
  <si>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</si>
  <si>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</si>
  <si>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</si>
  <si>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</si>
  <si>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</si>
  <si>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</si>
  <si>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</si>
  <si>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</si>
  <si>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</si>
  <si>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</si>
  <si>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</si>
  <si>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</si>
  <si>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</si>
  <si>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</si>
  <si>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</si>
  <si>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</si>
  <si>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</si>
  <si>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</si>
  <si>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</si>
  <si>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</si>
  <si>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</si>
  <si>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</si>
  <si>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</si>
  <si>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</si>
  <si>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</si>
  <si>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</si>
  <si>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</si>
  <si>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</si>
  <si>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</si>
  <si>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</si>
  <si>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</si>
  <si>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</si>
  <si>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</si>
  <si>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</si>
  <si>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</si>
  <si>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</si>
  <si>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</si>
  <si>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</si>
  <si>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</si>
  <si>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</si>
  <si>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</si>
  <si>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</si>
  <si>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</si>
  <si>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</si>
  <si>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</si>
  <si>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</si>
  <si>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</si>
  <si>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</si>
  <si>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</si>
  <si>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</si>
  <si>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</si>
  <si>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</si>
  <si>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</si>
  <si>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</si>
  <si>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</si>
  <si>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</si>
  <si>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</si>
  <si>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</si>
  <si>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</si>
  <si>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</si>
  <si>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</si>
  <si>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</si>
  <si>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</si>
  <si>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</si>
  <si>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</si>
  <si>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</si>
  <si>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</si>
  <si>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</si>
  <si>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</si>
  <si>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</si>
  <si>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</si>
  <si>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</si>
  <si>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</si>
  <si>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</si>
  <si>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</si>
  <si>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</si>
  <si>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</si>
  <si>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</si>
  <si>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</si>
  <si>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</si>
  <si>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</si>
  <si>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</si>
  <si>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</si>
  <si>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</si>
  <si>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</si>
  <si>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</si>
  <si>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</si>
  <si>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</si>
  <si>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</si>
  <si>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</si>
  <si>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</si>
  <si>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</si>
  <si>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</si>
  <si>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</si>
  <si>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</si>
  <si>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</si>
  <si>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</si>
  <si>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</si>
  <si>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</si>
  <si>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</si>
  <si>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</si>
  <si>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</si>
  <si>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</si>
  <si>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</si>
  <si>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</si>
  <si>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</si>
  <si>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</si>
  <si>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</si>
  <si>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</si>
  <si>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</si>
  <si>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</si>
  <si>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</si>
  <si>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</si>
  <si>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</si>
  <si>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</si>
  <si>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</si>
  <si>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</si>
  <si>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</si>
  <si>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</si>
  <si>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</si>
  <si>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</si>
  <si>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</si>
  <si>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</si>
  <si>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</si>
  <si>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</si>
  <si>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</si>
  <si>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</si>
  <si>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</si>
  <si>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</si>
  <si>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</si>
  <si>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</si>
  <si>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</si>
  <si>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</si>
  <si>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</si>
  <si>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</si>
  <si>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</si>
  <si>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</si>
  <si>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</si>
  <si>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</si>
  <si>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</si>
  <si>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</si>
  <si>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</si>
  <si>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</si>
  <si>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</si>
  <si>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</si>
  <si>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</si>
  <si>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</si>
  <si>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</si>
  <si>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</si>
  <si>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</si>
  <si>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</si>
  <si>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</si>
  <si>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</si>
  <si>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</si>
  <si>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</si>
  <si>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</si>
  <si>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</si>
  <si>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</si>
  <si>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</si>
  <si>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</si>
  <si>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</si>
  <si>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</si>
  <si>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</si>
  <si>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</si>
  <si>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</si>
  <si>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</si>
  <si>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</si>
  <si>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</si>
  <si>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</si>
  <si>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</si>
  <si>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</si>
  <si>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</si>
  <si>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</si>
  <si>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</si>
  <si>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</si>
  <si>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</si>
  <si>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</si>
  <si>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</si>
  <si>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</si>
  <si>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</si>
  <si>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</si>
  <si>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</si>
  <si>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</si>
  <si>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</si>
  <si>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</si>
  <si>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</si>
  <si>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</si>
  <si>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</si>
  <si>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</si>
  <si>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</si>
  <si>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</si>
  <si>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</si>
  <si>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</si>
  <si>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</si>
  <si>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</si>
  <si>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</si>
  <si>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</si>
  <si>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</si>
  <si>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</si>
  <si>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</si>
  <si>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</si>
  <si>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</si>
  <si>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</si>
  <si>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</si>
  <si>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</si>
  <si>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</si>
  <si>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</si>
  <si>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</si>
  <si>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</si>
  <si>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</si>
  <si>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</si>
  <si>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</si>
  <si>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</si>
  <si>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</si>
  <si>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</si>
  <si>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</si>
  <si>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</si>
  <si>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</si>
  <si>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</si>
  <si>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</si>
  <si>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</si>
  <si>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</si>
  <si>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</si>
  <si>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</si>
  <si>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</si>
  <si>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</si>
  <si>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</si>
  <si>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</si>
  <si>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</si>
  <si>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</si>
  <si>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</si>
  <si>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</si>
  <si>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</si>
  <si>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</si>
  <si>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</si>
  <si>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</si>
  <si>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</si>
  <si>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</si>
  <si>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</si>
  <si>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</si>
  <si>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</si>
  <si>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</si>
  <si>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</si>
  <si>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</si>
  <si>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</si>
  <si>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</si>
  <si>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</si>
  <si>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</si>
  <si>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</si>
  <si>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</si>
  <si>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</si>
  <si>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</si>
  <si>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</si>
  <si>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</si>
  <si>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</si>
  <si>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</si>
  <si>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</si>
  <si>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</si>
  <si>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</si>
  <si>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</si>
  <si>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</si>
  <si>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</si>
  <si>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</si>
  <si>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</si>
  <si>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</si>
  <si>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</si>
  <si>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</si>
  <si>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</si>
  <si>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</si>
  <si>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</si>
  <si>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</si>
  <si>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</si>
  <si>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</si>
  <si>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</si>
  <si>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</si>
  <si>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</si>
  <si>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</si>
  <si>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</si>
  <si>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</si>
  <si>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</si>
  <si>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</si>
  <si>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</si>
  <si>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</si>
  <si>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</si>
  <si>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</si>
  <si>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</si>
  <si>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</si>
  <si>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</si>
  <si>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</si>
  <si>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</si>
  <si>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</si>
  <si>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</si>
  <si>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</si>
  <si>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</si>
  <si>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</si>
  <si>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</si>
  <si>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</si>
  <si>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</si>
  <si>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</si>
  <si>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</si>
  <si>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</si>
  <si>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</si>
  <si>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</si>
  <si>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</si>
  <si>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</si>
  <si>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</si>
  <si>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</si>
  <si>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</si>
  <si>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</si>
  <si>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</si>
  <si>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</si>
  <si>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</si>
  <si>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</si>
  <si>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</si>
  <si>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</si>
  <si>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</si>
  <si>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</si>
  <si>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</si>
  <si>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</si>
  <si>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</si>
  <si>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</si>
  <si>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</si>
  <si>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</si>
  <si>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</si>
  <si>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</si>
  <si>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</si>
  <si>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</si>
  <si>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</si>
  <si>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</si>
  <si>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</si>
  <si>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</si>
  <si>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</si>
  <si>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</si>
  <si>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</si>
  <si>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</si>
  <si>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</si>
  <si>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</si>
  <si>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</si>
  <si>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</si>
  <si>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</si>
  <si>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</si>
  <si>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</si>
  <si>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</si>
  <si>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</si>
  <si>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</si>
  <si>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</si>
  <si>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</si>
  <si>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</si>
  <si>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</si>
  <si>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</si>
  <si>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</si>
  <si>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</si>
  <si>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</si>
  <si>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</si>
  <si>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</si>
  <si>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</si>
  <si>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</si>
  <si>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</si>
  <si>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</si>
  <si>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</si>
  <si>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</si>
  <si>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</si>
  <si>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</si>
  <si>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</si>
  <si>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</si>
  <si>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</si>
  <si>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</si>
  <si>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</si>
  <si>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</si>
  <si>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</si>
  <si>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</si>
  <si>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</si>
  <si>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</si>
  <si>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</si>
  <si>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</si>
  <si>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</si>
  <si>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</si>
  <si>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</si>
  <si>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</si>
  <si>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</si>
  <si>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</si>
  <si>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</si>
  <si>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</si>
  <si>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</si>
  <si>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</si>
  <si>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</si>
  <si>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</si>
  <si>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</si>
  <si>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</si>
  <si>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</si>
  <si>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</si>
  <si>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</si>
  <si>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</si>
  <si>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</si>
  <si>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</si>
  <si>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</si>
  <si>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</si>
  <si>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</si>
  <si>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</si>
  <si>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</si>
  <si>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</si>
  <si>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</si>
  <si>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</si>
  <si>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</si>
  <si>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</si>
  <si>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</si>
  <si>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</si>
  <si>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</si>
  <si>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</si>
  <si>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</si>
  <si>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</si>
  <si>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</si>
  <si>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</si>
  <si>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</si>
  <si>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</si>
  <si>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</si>
  <si>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</si>
  <si>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</si>
  <si>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</si>
  <si>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</si>
  <si>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</si>
  <si>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</si>
  <si>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</si>
  <si>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</si>
  <si>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</si>
  <si>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</si>
  <si>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</si>
  <si>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</si>
  <si>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</si>
  <si>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</si>
  <si>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</si>
  <si>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</si>
  <si>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</si>
  <si>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</si>
  <si>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</si>
  <si>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</si>
  <si>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</si>
  <si>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</si>
  <si>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</si>
  <si>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</si>
  <si>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</si>
  <si>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</si>
  <si>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</si>
  <si>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</si>
  <si>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</si>
  <si>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</si>
  <si>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</si>
  <si>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</si>
  <si>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</si>
  <si>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</si>
  <si>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</si>
  <si>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</si>
  <si>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</si>
  <si>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</si>
  <si>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</si>
  <si>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</si>
  <si>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</si>
  <si>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</si>
  <si>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</si>
  <si>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</si>
  <si>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</si>
  <si>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</si>
  <si>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</si>
  <si>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</si>
  <si>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</si>
  <si>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</si>
  <si>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</si>
  <si>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</si>
  <si>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</si>
  <si>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</si>
  <si>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</si>
  <si>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</si>
  <si>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</si>
  <si>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</si>
  <si>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</si>
  <si>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</si>
  <si>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</si>
  <si>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</si>
  <si>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</si>
  <si>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</si>
  <si>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</si>
  <si>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</si>
  <si>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</si>
  <si>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</si>
  <si>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</si>
  <si>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</si>
  <si>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</si>
  <si>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</si>
  <si>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</si>
  <si>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</si>
  <si>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</si>
  <si>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</si>
  <si>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</si>
  <si>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</si>
  <si>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</si>
  <si>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</si>
  <si>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</si>
  <si>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</si>
  <si>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</si>
  <si>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</si>
  <si>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</si>
  <si>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</si>
  <si>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</si>
  <si>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</si>
  <si>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</si>
  <si>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</si>
  <si>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</si>
  <si>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</si>
  <si>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</si>
  <si>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</si>
  <si>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</si>
  <si>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</si>
  <si>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</si>
  <si>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</si>
  <si>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</si>
  <si>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</si>
  <si>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</si>
  <si>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</si>
  <si>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</si>
  <si>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</si>
  <si>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</si>
  <si>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</si>
  <si>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</si>
  <si>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</si>
  <si>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</si>
  <si>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</si>
  <si>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</si>
  <si>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</si>
  <si>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</si>
  <si>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</si>
  <si>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</si>
  <si>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</si>
  <si>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</si>
  <si>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</si>
  <si>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</si>
  <si>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</si>
  <si>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</si>
  <si>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</si>
  <si>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</si>
  <si>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</si>
  <si>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</si>
  <si>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</si>
  <si>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</si>
  <si>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</si>
  <si>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</si>
  <si>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</si>
  <si>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</si>
  <si>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</si>
  <si>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</si>
  <si>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</si>
  <si>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</si>
  <si>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</si>
  <si>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</si>
  <si>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</si>
  <si>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</si>
  <si>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</si>
  <si>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</si>
  <si>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</si>
  <si>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</si>
  <si>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</si>
  <si>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</si>
  <si>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</si>
  <si>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</si>
  <si>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</si>
  <si>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</si>
  <si>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</si>
  <si>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</si>
  <si>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</si>
  <si>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</si>
  <si>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</si>
  <si>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</si>
  <si>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</si>
  <si>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</si>
  <si>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</si>
  <si>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</si>
  <si>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</si>
  <si>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</si>
  <si>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</si>
  <si>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</si>
  <si>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</si>
  <si>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</si>
  <si>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</si>
  <si>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</si>
  <si>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</si>
  <si>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</si>
  <si>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</si>
  <si>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</si>
  <si>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</si>
  <si>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</si>
  <si>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</si>
  <si>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</si>
  <si>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</si>
  <si>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</si>
  <si>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</si>
  <si>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</si>
  <si>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</si>
  <si>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</si>
  <si>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</si>
  <si>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</si>
  <si>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</si>
  <si>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</si>
  <si>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</si>
  <si>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</si>
  <si>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</si>
  <si>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</si>
  <si>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</si>
  <si>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</si>
  <si>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</si>
  <si>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</si>
  <si>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</si>
  <si>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</si>
  <si>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</si>
  <si>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</si>
  <si>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</si>
  <si>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</si>
  <si>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</si>
  <si>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</si>
  <si>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</si>
  <si>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</si>
  <si>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</si>
  <si>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</si>
  <si>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</si>
  <si>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</si>
  <si>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</si>
  <si>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</si>
  <si>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</si>
  <si>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</si>
  <si>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</si>
  <si>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</si>
  <si>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</si>
  <si>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</si>
  <si>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</si>
  <si>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</si>
  <si>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</si>
  <si>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</si>
  <si>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</si>
  <si>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</si>
  <si>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</si>
  <si>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</si>
  <si>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</si>
  <si>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</si>
  <si>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</si>
  <si>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</si>
  <si>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</si>
  <si>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</si>
  <si>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</si>
  <si>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</si>
  <si>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</si>
  <si>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</si>
  <si>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</si>
  <si>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</si>
  <si>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</si>
  <si>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</si>
  <si>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</si>
  <si>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</si>
  <si>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</si>
  <si>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</si>
  <si>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</si>
  <si>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</si>
  <si>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</si>
  <si>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</si>
  <si>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</si>
  <si>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</si>
  <si>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</si>
  <si>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</si>
  <si>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</si>
  <si>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</si>
  <si>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</si>
  <si>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</si>
  <si>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</si>
  <si>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</si>
  <si>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</si>
  <si>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</si>
  <si>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</si>
  <si>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</si>
  <si>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</si>
  <si>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</si>
  <si>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</si>
  <si>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</si>
  <si>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</si>
  <si>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</si>
  <si>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</si>
  <si>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</si>
  <si>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</si>
  <si>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</si>
  <si>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</si>
  <si>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</si>
  <si>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</si>
  <si>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</si>
  <si>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</si>
  <si>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</si>
  <si>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</si>
  <si>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</si>
  <si>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</si>
  <si>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</si>
  <si>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</si>
  <si>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</si>
  <si>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</si>
  <si>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</si>
  <si>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</si>
  <si>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</si>
  <si>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</si>
  <si>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</si>
  <si>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</si>
  <si>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</si>
  <si>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</si>
  <si>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</si>
  <si>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</si>
  <si>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</si>
  <si>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</si>
  <si>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</si>
  <si>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</si>
  <si>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</si>
  <si>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</si>
  <si>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</si>
  <si>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</si>
  <si>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</si>
  <si>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</si>
  <si>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</si>
  <si>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</si>
  <si>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</si>
  <si>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</si>
  <si>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</si>
  <si>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</si>
  <si>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</si>
  <si>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</si>
  <si>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</si>
  <si>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</si>
  <si>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</si>
  <si>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</si>
  <si>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</si>
  <si>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</si>
  <si>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</si>
  <si>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</si>
  <si>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</si>
  <si>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</si>
  <si>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</si>
  <si>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</si>
  <si>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</si>
  <si>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</si>
  <si>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</si>
  <si>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</si>
  <si>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</si>
  <si>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</si>
  <si>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</si>
  <si>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</si>
  <si>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</si>
  <si>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</si>
  <si>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</si>
  <si>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</si>
  <si>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</si>
  <si>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</si>
  <si>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</si>
  <si>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</si>
  <si>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</si>
  <si>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</si>
  <si>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</si>
  <si>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</si>
  <si>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</si>
  <si>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</si>
  <si>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</si>
  <si>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</si>
  <si>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</si>
  <si>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</si>
  <si>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</si>
  <si>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</si>
  <si>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</si>
  <si>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</si>
  <si>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</si>
  <si>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</si>
  <si>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</si>
  <si>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</si>
  <si>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</si>
  <si>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</si>
  <si>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</si>
  <si>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</si>
  <si>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</si>
  <si>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</si>
  <si>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</si>
  <si>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</si>
  <si>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</si>
  <si>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</si>
  <si>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</si>
  <si>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</si>
  <si>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</si>
  <si>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</si>
  <si>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</si>
  <si>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</si>
  <si>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</si>
  <si>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</si>
  <si>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</si>
  <si>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</si>
  <si>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</si>
  <si>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</si>
  <si>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</si>
  <si>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</si>
  <si>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</si>
  <si>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</si>
  <si>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</si>
  <si>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</si>
  <si>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</si>
  <si>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</si>
  <si>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</si>
  <si>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</si>
  <si>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</si>
  <si>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</si>
  <si>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</si>
  <si>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</si>
  <si>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</si>
  <si>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</si>
  <si>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</si>
  <si>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</si>
  <si>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</si>
  <si>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</si>
  <si>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</si>
  <si>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</si>
  <si>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</si>
  <si>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</si>
  <si>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</si>
  <si>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</si>
  <si>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</si>
  <si>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</si>
  <si>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</si>
  <si>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</si>
  <si>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</si>
  <si>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</si>
  <si>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</si>
  <si>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</si>
  <si>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</si>
  <si>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</si>
  <si>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</si>
  <si>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</si>
  <si>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</si>
  <si>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</si>
  <si>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</si>
  <si>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</si>
  <si>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</si>
  <si>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</si>
  <si>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</si>
  <si>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</si>
  <si>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</si>
  <si>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</si>
  <si>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</si>
  <si>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</si>
  <si>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</si>
  <si>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</si>
  <si>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</si>
  <si>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</si>
  <si>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</si>
  <si>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</si>
  <si>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</si>
  <si>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</si>
  <si>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</si>
  <si>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</si>
  <si>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</si>
  <si>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</si>
  <si>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</si>
  <si>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</si>
  <si>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</si>
  <si>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</si>
  <si>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</si>
  <si>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</si>
  <si>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</si>
  <si>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</si>
  <si>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</si>
  <si>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</si>
  <si>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</si>
  <si>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</si>
  <si>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</si>
  <si>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</si>
  <si>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</si>
  <si>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</si>
  <si>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</si>
  <si>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</si>
  <si>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</si>
  <si>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</si>
  <si>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</si>
  <si>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</si>
  <si>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</si>
  <si>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</si>
  <si>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</si>
  <si>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</si>
  <si>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</si>
  <si>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</si>
  <si>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</si>
  <si>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</si>
  <si>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</si>
  <si>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</si>
  <si>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</si>
  <si>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</si>
  <si>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</si>
  <si>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</si>
  <si>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</si>
  <si>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</si>
  <si>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</si>
  <si>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</si>
  <si>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</si>
  <si>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</si>
  <si>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</si>
  <si>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</si>
  <si>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</si>
  <si>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</si>
  <si>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</si>
  <si>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</si>
  <si>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</si>
  <si>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</si>
  <si>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</si>
  <si>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</si>
  <si>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</si>
  <si>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</si>
  <si>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</si>
  <si>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</si>
  <si>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</si>
  <si>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</si>
  <si>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</si>
  <si>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</si>
  <si>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</si>
  <si>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</si>
  <si>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</si>
  <si>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</si>
  <si>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</si>
  <si>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</si>
  <si>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</si>
  <si>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</si>
  <si>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</si>
  <si>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</si>
  <si>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</si>
  <si>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</si>
  <si>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</si>
  <si>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</si>
  <si>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</si>
  <si>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</si>
  <si>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</si>
  <si>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</si>
  <si>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</si>
  <si>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</si>
  <si>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</si>
  <si>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</si>
  <si>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</si>
  <si>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</si>
  <si>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</si>
  <si>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</si>
  <si>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</si>
  <si>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</si>
  <si>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</si>
  <si>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</si>
  <si>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</si>
  <si>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</si>
  <si>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</si>
  <si>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</si>
  <si>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</si>
  <si>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</si>
  <si>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</si>
  <si>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</si>
  <si>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</si>
  <si>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</si>
  <si>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</si>
  <si>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</si>
  <si>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</si>
  <si>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</si>
  <si>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</si>
  <si>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</si>
  <si>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</si>
  <si>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</si>
  <si>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</si>
  <si>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</si>
  <si>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</si>
  <si>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</si>
  <si>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</si>
  <si>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</si>
  <si>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</si>
  <si>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</si>
  <si>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</si>
  <si>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</si>
  <si>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</si>
  <si>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</si>
  <si>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</si>
  <si>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</si>
  <si>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</si>
  <si>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</si>
  <si>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</si>
  <si>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</si>
  <si>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</si>
  <si>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</si>
  <si>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</si>
  <si>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</si>
  <si>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</si>
  <si>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</si>
  <si>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</si>
  <si>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</si>
  <si>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</si>
  <si>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</si>
  <si>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</si>
  <si>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</si>
  <si>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</si>
  <si>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</si>
  <si>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</si>
  <si>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</si>
  <si>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</si>
  <si>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</si>
  <si>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</si>
  <si>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</si>
  <si>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</si>
  <si>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</si>
  <si>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</si>
  <si>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</si>
  <si>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</si>
  <si>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</si>
  <si>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</si>
  <si>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</si>
  <si>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</si>
  <si>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</si>
  <si>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</si>
  <si>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</si>
  <si>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</si>
  <si>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</si>
  <si>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</si>
  <si>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</si>
  <si>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</si>
  <si>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</si>
  <si>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</si>
  <si>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</si>
  <si>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</si>
  <si>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</si>
  <si>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</si>
  <si>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</si>
  <si>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</si>
  <si>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</si>
  <si>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</si>
  <si>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</si>
  <si>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</si>
  <si>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</si>
  <si>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</si>
  <si>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</si>
  <si>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</si>
  <si>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</si>
  <si>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</si>
  <si>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</si>
  <si>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</si>
  <si>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</si>
  <si>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</si>
  <si>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</si>
  <si>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</si>
  <si>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</si>
  <si>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</si>
  <si>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</si>
  <si>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</si>
  <si>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</si>
  <si>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</si>
  <si>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</si>
  <si>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</si>
  <si>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</si>
  <si>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</si>
  <si>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</si>
  <si>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</si>
  <si>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</si>
  <si>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</si>
  <si>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</si>
  <si>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</si>
  <si>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</si>
  <si>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</si>
  <si>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</si>
  <si>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</si>
  <si>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</si>
  <si>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</si>
  <si>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</si>
  <si>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</si>
  <si>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</si>
  <si>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</si>
  <si>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</si>
  <si>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</si>
  <si>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</si>
  <si>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</si>
  <si>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</si>
  <si>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</si>
  <si>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</si>
  <si>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</si>
  <si>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</si>
  <si>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</si>
  <si>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</si>
  <si>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</si>
  <si>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</si>
  <si>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</si>
  <si>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</si>
  <si>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</si>
  <si>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</si>
  <si>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</si>
  <si>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</si>
  <si>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</si>
  <si>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</si>
  <si>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</si>
  <si>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</si>
  <si>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</si>
  <si>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</si>
  <si>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</si>
  <si>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</si>
  <si>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</si>
  <si>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</si>
  <si>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</si>
  <si>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</si>
  <si>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</si>
  <si>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</si>
  <si>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</si>
  <si>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</si>
  <si>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</si>
  <si>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</si>
  <si>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</si>
  <si>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</si>
  <si>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</si>
  <si>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</si>
  <si>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</si>
  <si>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</si>
  <si>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</si>
  <si>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</si>
  <si>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</si>
  <si>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</si>
  <si>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</si>
  <si>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</si>
  <si>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</si>
  <si>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</si>
  <si>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</si>
  <si>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</si>
  <si>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</si>
  <si>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</si>
  <si>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</si>
  <si>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</si>
  <si>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</si>
  <si>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</si>
  <si>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</si>
  <si>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</si>
  <si>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</si>
  <si>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</si>
  <si>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</si>
  <si>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</si>
  <si>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</si>
  <si>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</si>
  <si>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</si>
  <si>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</si>
  <si>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</si>
  <si>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</si>
  <si>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</si>
  <si>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</si>
  <si>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</si>
  <si>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</si>
  <si>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</si>
  <si>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</si>
  <si>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</si>
  <si>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</si>
  <si>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</si>
  <si>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</si>
  <si>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</si>
  <si>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</si>
  <si>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</si>
  <si>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</si>
  <si>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</si>
  <si>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</si>
  <si>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</si>
  <si>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</si>
  <si>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</si>
  <si>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</si>
  <si>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</si>
  <si>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</si>
  <si>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</si>
  <si>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</si>
  <si>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</si>
  <si>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</si>
  <si>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</si>
  <si>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</si>
  <si>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</si>
  <si>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</si>
  <si>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</si>
  <si>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</si>
  <si>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</si>
  <si>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</si>
  <si>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</si>
  <si>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</si>
  <si>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</si>
  <si>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</si>
  <si>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</si>
  <si>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</si>
  <si>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</si>
  <si>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</si>
  <si>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</si>
  <si>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</si>
  <si>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</si>
  <si>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</si>
  <si>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</si>
  <si>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</si>
  <si>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</si>
  <si>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</si>
  <si>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</si>
  <si>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</si>
  <si>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</si>
  <si>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</si>
  <si>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</si>
  <si>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</si>
  <si>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</si>
  <si>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</si>
  <si>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</si>
  <si>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</si>
  <si>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</si>
  <si>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</si>
  <si>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</si>
  <si>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</si>
  <si>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</si>
  <si>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</si>
  <si>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</si>
  <si>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</si>
  <si>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</si>
  <si>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</si>
  <si>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</si>
  <si>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</si>
  <si>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</si>
  <si>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</si>
  <si>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</si>
  <si>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</si>
  <si>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</si>
  <si>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</si>
  <si>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</si>
  <si>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</si>
  <si>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</si>
  <si>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</si>
  <si>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</si>
  <si>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</si>
  <si>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</si>
  <si>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</si>
  <si>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</si>
  <si>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</si>
  <si>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</si>
  <si>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</si>
  <si>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</si>
  <si>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</si>
  <si>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</si>
  <si>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</si>
  <si>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</si>
  <si>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</si>
  <si>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</si>
  <si>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</si>
  <si>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</si>
  <si>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</si>
  <si>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</si>
  <si>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</si>
  <si>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</si>
  <si>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</si>
  <si>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</si>
  <si>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</si>
  <si>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</si>
  <si>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</si>
  <si>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</si>
  <si>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</si>
  <si>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</si>
  <si>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</si>
  <si>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</si>
  <si>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</si>
  <si>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</si>
  <si>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</si>
  <si>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</si>
  <si>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</si>
  <si>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</si>
  <si>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</si>
  <si>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</si>
  <si>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</si>
  <si>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</si>
  <si>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</si>
  <si>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</si>
  <si>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</si>
  <si>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</si>
  <si>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</si>
  <si>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</si>
  <si>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</si>
  <si>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</si>
  <si>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</si>
  <si>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</si>
  <si>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</si>
  <si>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</si>
  <si>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</si>
  <si>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</si>
  <si>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</si>
  <si>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</si>
  <si>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</si>
  <si>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</si>
  <si>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</si>
  <si>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</si>
  <si>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</si>
  <si>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</si>
  <si>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</si>
  <si>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</si>
  <si>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</si>
  <si>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</si>
  <si>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</si>
  <si>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</si>
  <si>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</si>
  <si>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</si>
  <si>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</si>
  <si>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</si>
  <si>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</si>
  <si>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</si>
  <si>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</si>
  <si>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</si>
  <si>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</si>
  <si>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</si>
  <si>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</si>
  <si>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</si>
  <si>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</si>
  <si>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</si>
  <si>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</si>
  <si>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</si>
  <si>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</si>
  <si>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</si>
  <si>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</si>
  <si>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</si>
  <si>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</si>
  <si>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</si>
  <si>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</si>
  <si>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</si>
  <si>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</si>
  <si>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</si>
  <si>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</si>
  <si>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</si>
  <si>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</si>
  <si>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</si>
  <si>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</si>
  <si>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</si>
  <si>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</si>
  <si>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</si>
  <si>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</si>
  <si>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</si>
  <si>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</si>
  <si>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</si>
  <si>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</si>
  <si>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</si>
  <si>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</si>
  <si>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</si>
  <si>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</si>
  <si>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</si>
  <si>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</si>
  <si>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</si>
  <si>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</si>
  <si>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</si>
  <si>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</si>
  <si>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</si>
  <si>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</si>
  <si>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</si>
  <si>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</si>
  <si>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</si>
  <si>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</si>
  <si>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</si>
  <si>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</si>
  <si>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</si>
  <si>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</si>
  <si>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</si>
  <si>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</si>
  <si>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</si>
  <si>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</si>
  <si>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</si>
  <si>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</si>
  <si>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</si>
  <si>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</si>
  <si>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</si>
  <si>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</si>
  <si>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</si>
  <si>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</si>
  <si>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</si>
  <si>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</si>
  <si>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</si>
  <si>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</si>
  <si>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</si>
  <si>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</si>
  <si>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</si>
  <si>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</si>
  <si>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</si>
  <si>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</si>
  <si>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</si>
  <si>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</si>
  <si>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</si>
  <si>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</si>
  <si>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</si>
  <si>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</si>
  <si>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</si>
  <si>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</si>
  <si>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</si>
  <si>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</si>
  <si>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</si>
  <si>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</si>
  <si>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</si>
  <si>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</si>
  <si>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</si>
  <si>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</si>
  <si>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</si>
  <si>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</si>
  <si>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</si>
  <si>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</si>
  <si>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</si>
  <si>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</si>
  <si>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</si>
  <si>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</si>
  <si>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</si>
  <si>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</si>
  <si>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</si>
  <si>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</si>
  <si>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</si>
  <si>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</si>
  <si>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</si>
  <si>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</si>
  <si>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</si>
  <si>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</si>
  <si>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</si>
  <si>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</si>
  <si>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</si>
  <si>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</si>
  <si>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</si>
  <si>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</si>
  <si>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</si>
  <si>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</si>
  <si>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</si>
  <si>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</si>
  <si>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</si>
  <si>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</si>
  <si>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</si>
  <si>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</si>
  <si>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</si>
  <si>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</si>
  <si>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</si>
  <si>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</si>
  <si>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</si>
  <si>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</si>
  <si>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</si>
  <si>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</si>
  <si>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</si>
  <si>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</si>
  <si>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</si>
  <si>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</si>
  <si>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</si>
  <si>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</si>
  <si>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</si>
  <si>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</si>
  <si>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</si>
  <si>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</si>
  <si>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</si>
  <si>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</si>
  <si>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</si>
  <si>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</si>
  <si>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</si>
  <si>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</si>
  <si>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</si>
  <si>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</si>
  <si>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</si>
  <si>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</si>
  <si>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</si>
  <si>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</si>
  <si>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</si>
  <si>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</si>
  <si>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</si>
  <si>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</si>
  <si>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</si>
  <si>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</si>
  <si>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</si>
  <si>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</si>
  <si>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</si>
  <si>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</si>
  <si>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</si>
  <si>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</si>
  <si>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</si>
  <si>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</si>
  <si>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</si>
  <si>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</si>
  <si>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</si>
  <si>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</si>
  <si>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</si>
  <si>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</si>
  <si>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</si>
  <si>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</si>
  <si>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</si>
  <si>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</si>
  <si>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</si>
  <si>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</si>
  <si>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</si>
  <si>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</si>
  <si>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</si>
  <si>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</si>
  <si>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</si>
  <si>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</si>
  <si>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</si>
  <si>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</si>
  <si>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</si>
  <si>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</si>
  <si>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</si>
  <si>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</si>
  <si>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</si>
  <si>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</si>
  <si>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</si>
  <si>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</si>
  <si>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</si>
  <si>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</si>
  <si>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</si>
  <si>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</si>
  <si>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</si>
  <si>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</si>
  <si>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</si>
  <si>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</si>
  <si>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</si>
  <si>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</si>
  <si>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</si>
  <si>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</si>
  <si>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</si>
  <si>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</si>
  <si>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</si>
  <si>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</si>
  <si>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</si>
  <si>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</si>
  <si>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</si>
  <si>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</si>
  <si>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</si>
  <si>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</si>
  <si>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</si>
  <si>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</si>
  <si>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</si>
  <si>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</si>
  <si>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</si>
  <si>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</si>
  <si>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</si>
  <si>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</si>
  <si>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</si>
  <si>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</si>
  <si>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</si>
  <si>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</si>
  <si>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</si>
  <si>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</si>
  <si>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</si>
  <si>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</si>
  <si>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</si>
  <si>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</si>
  <si>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</si>
  <si>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</si>
  <si>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</si>
  <si>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</si>
  <si>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</si>
  <si>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</si>
  <si>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</si>
  <si>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</si>
  <si>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</si>
  <si>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</si>
  <si>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</si>
  <si>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</si>
  <si>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</si>
  <si>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</si>
  <si>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</si>
  <si>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</si>
  <si>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</si>
  <si>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</si>
  <si>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</si>
  <si>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</si>
  <si>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</si>
  <si>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</si>
  <si>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</si>
  <si>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</si>
  <si>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</si>
  <si>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</si>
  <si>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</si>
  <si>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</si>
  <si>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</si>
  <si>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</si>
  <si>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</si>
  <si>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</si>
  <si>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</si>
  <si>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</si>
  <si>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</si>
  <si>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</si>
  <si>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</si>
  <si>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</si>
  <si>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</si>
  <si>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</si>
  <si>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</si>
  <si>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</si>
  <si>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</si>
  <si>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</si>
  <si>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</si>
  <si>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</si>
  <si>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</si>
  <si>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</si>
  <si>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</si>
  <si>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</si>
  <si>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</si>
  <si>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</si>
  <si>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</si>
  <si>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</si>
  <si>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</si>
  <si>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</si>
  <si>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</si>
  <si>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</si>
  <si>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</si>
  <si>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</si>
  <si>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</si>
  <si>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</si>
  <si>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</si>
  <si>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</si>
  <si>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</si>
  <si>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</si>
  <si>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</si>
  <si>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</si>
  <si>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</si>
  <si>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</si>
  <si>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</si>
  <si>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</si>
  <si>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</si>
  <si>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</si>
  <si>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</si>
  <si>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</si>
  <si>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</si>
  <si>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</si>
  <si>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</si>
  <si>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</si>
  <si>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</si>
  <si>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</si>
  <si>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</si>
  <si>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</si>
  <si>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</si>
  <si>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</si>
  <si>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</si>
  <si>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</si>
  <si>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</si>
  <si>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</si>
  <si>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</si>
  <si>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</si>
  <si>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</si>
  <si>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</si>
  <si>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</si>
  <si>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</si>
  <si>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</si>
  <si>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</si>
  <si>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</si>
  <si>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</si>
  <si>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</si>
  <si>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</si>
  <si>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</si>
  <si>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</si>
  <si>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</si>
  <si>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</si>
  <si>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</si>
  <si>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</si>
  <si>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</si>
  <si>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</si>
  <si>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</si>
  <si>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</si>
  <si>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</si>
  <si>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</si>
  <si>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</si>
  <si>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</si>
  <si>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</si>
  <si>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</si>
  <si>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</si>
  <si>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</si>
  <si>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</si>
  <si>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</si>
  <si>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</si>
  <si>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</si>
  <si>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</si>
  <si>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</si>
  <si>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</si>
  <si>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</si>
  <si>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</si>
  <si>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</si>
  <si>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</si>
  <si>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</si>
  <si>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</si>
  <si>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</si>
  <si>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</si>
  <si>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</si>
  <si>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</si>
  <si>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</si>
  <si>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</si>
  <si>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</si>
  <si>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</si>
  <si>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</si>
  <si>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</si>
  <si>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</si>
  <si>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</si>
  <si>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</si>
  <si>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</si>
  <si>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</si>
  <si>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</si>
  <si>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</si>
  <si>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</si>
  <si>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</si>
  <si>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</si>
  <si>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</si>
  <si>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</si>
  <si>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</si>
  <si>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</si>
  <si>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</si>
  <si>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</si>
  <si>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</si>
  <si>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</si>
  <si>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</si>
  <si>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</si>
  <si>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</si>
  <si>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</si>
  <si>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</si>
  <si>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</si>
  <si>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</si>
  <si>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</si>
  <si>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</si>
  <si>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</si>
  <si>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</si>
  <si>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</si>
  <si>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</si>
  <si>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</si>
  <si>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</si>
  <si>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</si>
  <si>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</si>
  <si>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</si>
  <si>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</si>
  <si>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</si>
  <si>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</si>
  <si>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</si>
  <si>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</si>
  <si>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</si>
  <si>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</si>
  <si>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</si>
  <si>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</si>
  <si>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</si>
  <si>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</si>
  <si>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</si>
  <si>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</si>
  <si>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</si>
  <si>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</si>
  <si>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</si>
  <si>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</si>
  <si>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</si>
  <si>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</si>
  <si>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</si>
  <si>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</si>
  <si>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</si>
  <si>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</si>
  <si>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</si>
  <si>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</si>
  <si>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</si>
  <si>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</si>
  <si>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</si>
  <si>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</si>
  <si>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</si>
  <si>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</si>
  <si>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</si>
  <si>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</si>
  <si>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</si>
  <si>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</si>
  <si>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</si>
  <si>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</si>
  <si>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</si>
  <si>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</si>
  <si>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</si>
  <si>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</si>
  <si>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</si>
  <si>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</si>
  <si>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</si>
  <si>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</si>
  <si>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</si>
  <si>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</si>
  <si>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</si>
  <si>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</si>
  <si>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</si>
  <si>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</si>
  <si>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</si>
  <si>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</si>
  <si>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</si>
  <si>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</si>
  <si>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</si>
  <si>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</si>
  <si>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</si>
  <si>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</si>
  <si>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</si>
  <si>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</si>
  <si>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</si>
  <si>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</si>
  <si>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</si>
  <si>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</si>
  <si>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</si>
  <si>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</si>
  <si>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</si>
  <si>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</si>
  <si>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</si>
  <si>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</si>
  <si>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</si>
  <si>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</si>
  <si>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</si>
  <si>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</si>
  <si>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</si>
  <si>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</si>
  <si>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</si>
  <si>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</si>
  <si>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</si>
  <si>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</si>
  <si>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</si>
  <si>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</si>
  <si>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</si>
  <si>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</si>
  <si>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</si>
  <si>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</si>
  <si>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</si>
  <si>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</si>
  <si>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</si>
  <si>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</si>
  <si>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</si>
  <si>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</si>
  <si>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</si>
  <si>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</si>
  <si>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</si>
  <si>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</si>
  <si>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</si>
  <si>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</si>
  <si>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</si>
  <si>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</si>
  <si>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</si>
  <si>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</si>
  <si>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</si>
  <si>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</si>
  <si>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</si>
  <si>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</si>
  <si>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</si>
  <si>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</si>
  <si>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</si>
  <si>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</si>
  <si>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</si>
  <si>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</si>
  <si>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</si>
  <si>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</si>
  <si>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</si>
  <si>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</si>
  <si>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</si>
  <si>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</si>
  <si>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</si>
  <si>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</si>
  <si>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</si>
  <si>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</si>
  <si>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</si>
  <si>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</si>
  <si>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</si>
  <si>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</si>
  <si>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</si>
  <si>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</si>
  <si>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</si>
  <si>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</si>
  <si>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</si>
  <si>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</si>
  <si>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</si>
  <si>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</si>
  <si>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</si>
  <si>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</si>
  <si>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</si>
  <si>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</si>
  <si>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</si>
  <si>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</si>
  <si>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</si>
  <si>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</si>
  <si>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</si>
  <si>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</si>
  <si>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</si>
  <si>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</si>
  <si>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</si>
  <si>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</si>
  <si>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</si>
  <si>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</si>
  <si>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</si>
  <si>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</si>
  <si>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</si>
  <si>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</si>
  <si>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</si>
  <si>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</si>
  <si>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</si>
  <si>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</si>
  <si>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</si>
  <si>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</si>
  <si>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</si>
  <si>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</si>
  <si>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</si>
  <si>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</si>
  <si>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</si>
  <si>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</si>
  <si>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</si>
  <si>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</si>
  <si>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</si>
  <si>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</si>
  <si>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</si>
  <si>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</si>
  <si>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</si>
  <si>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</si>
  <si>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</si>
  <si>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</si>
  <si>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</si>
  <si>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</si>
  <si>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</si>
  <si>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</si>
  <si>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</si>
  <si>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</si>
  <si>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</si>
  <si>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</si>
  <si>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</si>
  <si>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</si>
  <si>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</si>
  <si>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</si>
  <si>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</si>
  <si>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</si>
  <si>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</si>
  <si>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</si>
  <si>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</si>
  <si>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</si>
  <si>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</si>
  <si>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</si>
  <si>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</si>
  <si>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</si>
  <si>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</si>
  <si>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</si>
  <si>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</si>
  <si>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</si>
  <si>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</si>
  <si>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</si>
  <si>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</si>
  <si>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</si>
  <si>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</si>
  <si>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</si>
  <si>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</si>
  <si>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</si>
  <si>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</si>
  <si>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</si>
  <si>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</si>
  <si>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</si>
  <si>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</si>
  <si>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</si>
  <si>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</si>
  <si>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</si>
  <si>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</si>
  <si>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</si>
  <si>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</si>
  <si>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</si>
  <si>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</si>
  <si>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</si>
  <si>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</si>
  <si>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</si>
  <si>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</si>
  <si>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</si>
  <si>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</si>
  <si>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</si>
  <si>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</si>
  <si>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</si>
  <si>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</si>
  <si>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</si>
  <si>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</si>
  <si>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</si>
  <si>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</si>
  <si>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</si>
  <si>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</si>
  <si>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</si>
  <si>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</si>
  <si>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</si>
  <si>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</si>
  <si>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</si>
  <si>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</si>
  <si>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</si>
  <si>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</si>
  <si>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</si>
  <si>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</si>
  <si>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</si>
  <si>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</si>
  <si>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</si>
  <si>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</si>
  <si>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</si>
  <si>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</si>
  <si>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</si>
  <si>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</si>
  <si>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</si>
  <si>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</si>
  <si>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</si>
  <si>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</si>
  <si>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</si>
  <si>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</si>
  <si>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</si>
  <si>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</si>
  <si>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</si>
  <si>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</si>
  <si>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</si>
  <si>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</si>
  <si>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</si>
  <si>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</si>
  <si>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</si>
  <si>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</si>
  <si>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</si>
  <si>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</si>
  <si>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</si>
  <si>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</si>
  <si>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</si>
  <si>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</si>
  <si>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</si>
  <si>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</si>
  <si>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</si>
  <si>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</si>
  <si>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</si>
  <si>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</si>
  <si>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</si>
  <si>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</si>
  <si>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</si>
  <si>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</si>
  <si>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</si>
  <si>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</si>
  <si>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</si>
  <si>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</si>
  <si>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</si>
  <si>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</si>
  <si>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</si>
  <si>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</si>
  <si>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</si>
  <si>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</si>
  <si>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</si>
  <si>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</si>
  <si>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</si>
  <si>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</si>
  <si>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</si>
  <si>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</si>
  <si>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</si>
  <si>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</si>
  <si>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</si>
  <si>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</si>
  <si>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</si>
  <si>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</si>
  <si>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</si>
  <si>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</si>
  <si>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</si>
  <si>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</si>
  <si>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</si>
  <si>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</si>
  <si>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</si>
  <si>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</si>
  <si>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</si>
  <si>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</si>
  <si>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</si>
  <si>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</si>
  <si>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</si>
  <si>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</si>
  <si>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</si>
  <si>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</si>
  <si>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</si>
  <si>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</si>
  <si>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</si>
  <si>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</si>
  <si>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</si>
  <si>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</si>
  <si>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</si>
  <si>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</si>
  <si>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</si>
  <si>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</si>
  <si>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</si>
  <si>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</si>
  <si>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</si>
  <si>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</si>
  <si>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</si>
  <si>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</si>
  <si>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</si>
  <si>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</si>
  <si>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</si>
  <si>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</si>
  <si>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</si>
  <si>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</si>
  <si>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</si>
  <si>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</si>
  <si>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</si>
  <si>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</si>
  <si>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</si>
  <si>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</si>
  <si>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</si>
  <si>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</si>
  <si>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</si>
  <si>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</si>
  <si>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</si>
  <si>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</si>
  <si>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</si>
  <si>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</si>
  <si>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</si>
  <si>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</si>
  <si>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</si>
  <si>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</si>
  <si>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</si>
  <si>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</si>
  <si>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</si>
  <si>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</si>
  <si>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</si>
  <si>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</si>
  <si>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</si>
  <si>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</si>
  <si>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</si>
  <si>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</si>
  <si>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</si>
  <si>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</si>
  <si>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</si>
  <si>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</si>
  <si>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</si>
  <si>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</si>
  <si>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</si>
  <si>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</si>
  <si>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</si>
  <si>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</si>
  <si>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</si>
  <si>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</si>
  <si>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</si>
  <si>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</si>
  <si>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</si>
  <si>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</si>
  <si>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</si>
  <si>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</si>
  <si>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</si>
  <si>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</si>
  <si>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</si>
  <si>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</si>
  <si>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</si>
  <si>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</si>
  <si>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</si>
  <si>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</si>
  <si>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</si>
  <si>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</si>
  <si>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</si>
  <si>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</si>
  <si>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</si>
  <si>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</si>
  <si>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</si>
  <si>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</si>
  <si>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</si>
  <si>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</si>
  <si>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</si>
  <si>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</si>
  <si>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</si>
  <si>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</si>
  <si>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</si>
  <si>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</si>
  <si>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</si>
  <si>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</si>
  <si>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</si>
  <si>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</si>
  <si>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</si>
  <si>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</si>
  <si>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</si>
  <si>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</si>
  <si>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</si>
  <si>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</si>
  <si>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</si>
  <si>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</si>
  <si>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</si>
  <si>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</si>
  <si>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</si>
  <si>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</si>
  <si>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</si>
  <si>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</si>
  <si>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</si>
  <si>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</si>
  <si>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</si>
  <si>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</si>
  <si>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</si>
  <si>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</si>
  <si>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</si>
  <si>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</si>
  <si>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</si>
  <si>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</si>
  <si>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</si>
  <si>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</si>
  <si>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</si>
  <si>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</si>
  <si>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</si>
  <si>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</si>
  <si>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</si>
  <si>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</si>
  <si>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</si>
  <si>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</si>
  <si>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</si>
  <si>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</si>
  <si>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</si>
  <si>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</si>
  <si>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</si>
  <si>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</si>
  <si>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</si>
  <si>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</si>
  <si>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</si>
  <si>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</si>
  <si>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</si>
  <si>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</si>
  <si>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</si>
  <si>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</si>
  <si>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</si>
  <si>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</si>
  <si>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</si>
  <si>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</si>
  <si>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</si>
  <si>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</si>
  <si>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</si>
  <si>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</si>
  <si>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</si>
  <si>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</si>
  <si>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</si>
  <si>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</si>
  <si>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</si>
  <si>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</si>
  <si>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</si>
  <si>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</si>
  <si>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</si>
  <si>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</si>
  <si>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</si>
  <si>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</si>
  <si>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</si>
  <si>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</si>
  <si>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</si>
  <si>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</si>
  <si>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</si>
  <si>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</si>
  <si>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</si>
  <si>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</si>
  <si>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</si>
  <si>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</si>
  <si>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</si>
  <si>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</si>
  <si>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</si>
  <si>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</si>
  <si>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</si>
  <si>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</si>
  <si>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</si>
  <si>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</si>
  <si>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</si>
  <si>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</si>
  <si>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</si>
  <si>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</si>
  <si>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</si>
  <si>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</si>
  <si>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</si>
  <si>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</si>
  <si>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</si>
  <si>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</si>
  <si>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</si>
  <si>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</si>
  <si>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</si>
  <si>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</si>
  <si>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</si>
  <si>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</si>
  <si>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</si>
  <si>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</si>
  <si>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</si>
  <si>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</si>
  <si>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</si>
  <si>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</si>
  <si>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</si>
  <si>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</si>
  <si>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</si>
  <si>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</si>
  <si>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</si>
  <si>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</si>
  <si>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</si>
  <si>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</si>
  <si>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</si>
  <si>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</si>
  <si>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</si>
  <si>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</si>
  <si>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</si>
  <si>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</si>
  <si>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</si>
  <si>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</si>
  <si>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</si>
  <si>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</si>
  <si>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</si>
  <si>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</si>
  <si>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</si>
  <si>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</si>
  <si>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</si>
  <si>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</si>
  <si>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</si>
  <si>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</si>
  <si>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</si>
  <si>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</si>
  <si>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</si>
  <si>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</si>
  <si>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</si>
  <si>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</si>
  <si>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</si>
  <si>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</si>
  <si>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</si>
  <si>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</si>
  <si>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</si>
  <si>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</si>
  <si>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</si>
  <si>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</si>
  <si>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</si>
  <si>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</si>
  <si>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</si>
  <si>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</si>
  <si>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</si>
  <si>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</si>
  <si>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</si>
  <si>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</si>
  <si>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</si>
  <si>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</si>
  <si>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</si>
  <si>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</si>
  <si>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</si>
  <si>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</si>
  <si>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</si>
  <si>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</si>
  <si>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</si>
  <si>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</si>
  <si>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</si>
  <si>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</si>
  <si>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</si>
  <si>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</si>
  <si>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</si>
  <si>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</si>
  <si>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</si>
  <si>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</si>
  <si>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</si>
  <si>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</si>
  <si>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</si>
  <si>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</si>
  <si>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</si>
  <si>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</si>
  <si>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</si>
  <si>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</si>
  <si>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</si>
  <si>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</si>
  <si>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</si>
  <si>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</si>
  <si>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</si>
  <si>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</si>
  <si>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</si>
  <si>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</si>
  <si>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</si>
  <si>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</si>
  <si>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</si>
  <si>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</si>
  <si>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</si>
  <si>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</si>
  <si>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</si>
  <si>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</si>
  <si>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</si>
  <si>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</si>
  <si>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</si>
  <si>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</si>
  <si>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</si>
  <si>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</si>
  <si>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</si>
  <si>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</si>
  <si>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</si>
  <si>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</si>
  <si>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</si>
  <si>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</si>
  <si>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</si>
  <si>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</si>
  <si>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</si>
  <si>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</si>
  <si>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</si>
  <si>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</si>
  <si>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</si>
  <si>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</si>
  <si>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</si>
  <si>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</si>
  <si>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</si>
  <si>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</si>
  <si>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</si>
  <si>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</si>
  <si>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</si>
  <si>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</si>
  <si>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</si>
  <si>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</si>
  <si>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</si>
  <si>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</si>
  <si>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</si>
  <si>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</si>
  <si>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</si>
  <si>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</si>
  <si>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</si>
  <si>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</si>
  <si>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</si>
  <si>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</si>
  <si>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</si>
  <si>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</si>
  <si>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</si>
  <si>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</si>
  <si>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</si>
  <si>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</si>
  <si>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</si>
  <si>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</si>
  <si>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</si>
  <si>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</si>
  <si>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</si>
  <si>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</si>
  <si>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</si>
  <si>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</si>
  <si>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</si>
  <si>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</si>
  <si>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</si>
  <si>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</si>
  <si>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</si>
  <si>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</si>
  <si>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</si>
  <si>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</si>
  <si>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</si>
  <si>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</si>
  <si>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</si>
  <si>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</si>
  <si>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</si>
  <si>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</si>
  <si>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</si>
  <si>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</si>
  <si>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</si>
  <si>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</si>
  <si>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</si>
  <si>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</si>
  <si>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</si>
  <si>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</si>
  <si>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</si>
  <si>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</si>
  <si>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</si>
  <si>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</si>
  <si>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</si>
  <si>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</si>
  <si>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</si>
  <si>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</si>
  <si>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</si>
  <si>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</si>
  <si>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</si>
  <si>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</si>
  <si>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</si>
  <si>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</si>
  <si>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</si>
  <si>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</si>
  <si>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</si>
  <si>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</si>
  <si>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</si>
  <si>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</si>
  <si>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</si>
  <si>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</si>
  <si>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</si>
  <si>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</si>
  <si>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</si>
  <si>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</si>
  <si>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</si>
  <si>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</si>
  <si>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</si>
  <si>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</si>
  <si>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</si>
  <si>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</si>
  <si>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</si>
  <si>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</si>
  <si>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</si>
  <si>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</si>
  <si>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</si>
  <si>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</si>
  <si>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</si>
  <si>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</si>
  <si>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</si>
  <si>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</si>
  <si>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</si>
  <si>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</si>
  <si>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</si>
  <si>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</si>
  <si>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</si>
  <si>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</si>
  <si>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</si>
  <si>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</si>
  <si>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</si>
  <si>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</si>
  <si>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</si>
  <si>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</si>
  <si>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</si>
  <si>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</si>
  <si>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</si>
  <si>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</si>
  <si>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</si>
  <si>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</si>
  <si>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</si>
  <si>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</si>
  <si>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</si>
  <si>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</si>
  <si>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</si>
  <si>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</si>
  <si>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</si>
  <si>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</si>
  <si>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</si>
  <si>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</si>
  <si>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</si>
  <si>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</si>
  <si>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</si>
  <si>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</si>
  <si>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</si>
  <si>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</si>
  <si>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</si>
  <si>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</si>
  <si>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</si>
  <si>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</si>
  <si>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</si>
  <si>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</si>
  <si>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</si>
  <si>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</si>
  <si>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</si>
  <si>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</si>
  <si>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</si>
  <si>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</si>
  <si>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</si>
  <si>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</si>
  <si>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</si>
  <si>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</si>
  <si>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</si>
  <si>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</si>
  <si>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</si>
  <si>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</si>
  <si>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</si>
  <si>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</si>
  <si>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</si>
  <si>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</si>
  <si>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</si>
  <si>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</si>
  <si>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</si>
  <si>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</si>
  <si>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</si>
  <si>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</si>
  <si>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</si>
  <si>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</si>
  <si>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</si>
  <si>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</si>
  <si>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</si>
  <si>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</si>
  <si>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</si>
  <si>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</si>
  <si>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</si>
  <si>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</si>
  <si>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</si>
  <si>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</si>
  <si>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</si>
  <si>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</si>
  <si>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</si>
  <si>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</si>
  <si>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</si>
  <si>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</si>
  <si>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</si>
  <si>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</si>
  <si>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</si>
  <si>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</si>
  <si>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</si>
  <si>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</si>
  <si>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</si>
  <si>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</si>
  <si>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</si>
  <si>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</si>
  <si>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</si>
  <si>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</si>
  <si>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</si>
  <si>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</si>
  <si>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</si>
  <si>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</si>
  <si>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</si>
  <si>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</si>
  <si>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</si>
  <si>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</si>
  <si>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</si>
  <si>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</si>
  <si>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</si>
  <si>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</si>
  <si>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</si>
  <si>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</si>
  <si>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</si>
  <si>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</si>
  <si>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</si>
  <si>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</si>
  <si>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</si>
  <si>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</si>
  <si>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</si>
  <si>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</si>
  <si>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</si>
  <si>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</si>
  <si>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</si>
  <si>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</si>
  <si>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</si>
  <si>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</si>
  <si>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</si>
  <si>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</si>
  <si>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</si>
  <si>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</si>
  <si>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</si>
  <si>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</si>
  <si>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</si>
  <si>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</si>
  <si>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</si>
  <si>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</si>
  <si>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</si>
  <si>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</si>
  <si>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</si>
  <si>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</si>
  <si>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</si>
  <si>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</si>
  <si>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</si>
  <si>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</si>
  <si>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</si>
  <si>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</si>
  <si>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</si>
  <si>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</si>
  <si>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</si>
  <si>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</si>
  <si>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</si>
  <si>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</si>
  <si>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</si>
  <si>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</si>
  <si>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</si>
  <si>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</si>
  <si>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</si>
  <si>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</si>
  <si>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</si>
  <si>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</si>
  <si>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</si>
  <si>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</si>
  <si>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</si>
  <si>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</si>
  <si>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</si>
  <si>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</si>
  <si>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</si>
  <si>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</si>
  <si>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</si>
  <si>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</si>
  <si>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</si>
  <si>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</si>
  <si>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</si>
  <si>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</si>
  <si>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</si>
  <si>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</si>
  <si>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</si>
  <si>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</si>
  <si>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</si>
  <si>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</si>
  <si>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</si>
  <si>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</si>
  <si>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</si>
  <si>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</si>
  <si>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</si>
  <si>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</si>
  <si>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</si>
  <si>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</si>
  <si>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</si>
  <si>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</si>
  <si>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</si>
  <si>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</si>
  <si>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</si>
  <si>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</si>
  <si>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</si>
  <si>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</si>
  <si>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</si>
  <si>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</si>
  <si>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</si>
  <si>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</si>
  <si>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</si>
  <si>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</si>
  <si>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</si>
  <si>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</si>
  <si>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</si>
  <si>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</si>
  <si>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</si>
  <si>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</si>
  <si>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</si>
  <si>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</si>
  <si>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</si>
  <si>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</si>
  <si>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</si>
  <si>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</si>
  <si>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</si>
  <si>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</si>
  <si>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</si>
  <si>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</si>
  <si>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</si>
  <si>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</si>
  <si>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</si>
  <si>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</si>
  <si>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</si>
  <si>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</si>
  <si>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</si>
  <si>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</si>
  <si>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</si>
  <si>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</si>
  <si>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</si>
  <si>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</si>
  <si>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</si>
  <si>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</si>
  <si>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</si>
  <si>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</si>
  <si>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</si>
  <si>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</si>
  <si>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</si>
  <si>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</si>
  <si>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</si>
  <si>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</si>
  <si>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</si>
  <si>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</si>
  <si>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</si>
  <si>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</si>
  <si>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</si>
  <si>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</si>
  <si>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</si>
  <si>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</si>
  <si>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</si>
  <si>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</si>
  <si>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</si>
  <si>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</si>
  <si>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</si>
  <si>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</si>
  <si>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</si>
  <si>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</si>
  <si>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</si>
  <si>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</si>
  <si>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</si>
  <si>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</si>
  <si>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</si>
  <si>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</si>
  <si>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</si>
  <si>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</si>
  <si>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</si>
  <si>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</si>
  <si>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</si>
  <si>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</si>
  <si>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</si>
  <si>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</si>
  <si>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</si>
  <si>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</si>
  <si>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</si>
  <si>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</si>
  <si>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</si>
  <si>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</si>
  <si>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</si>
  <si>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</si>
  <si>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</si>
  <si>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</si>
  <si>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</si>
  <si>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</si>
  <si>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</si>
  <si>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</si>
  <si>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</si>
  <si>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</si>
  <si>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</si>
  <si>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</si>
  <si>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</si>
  <si>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</si>
  <si>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</si>
  <si>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</si>
  <si>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</si>
  <si>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</si>
  <si>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</si>
  <si>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</si>
  <si>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</si>
  <si>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</si>
  <si>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</si>
  <si>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</si>
  <si>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</si>
  <si>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</si>
  <si>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</si>
  <si>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</si>
  <si>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</si>
  <si>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</si>
  <si>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</si>
  <si>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</si>
  <si>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</si>
  <si>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</si>
  <si>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</si>
  <si>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</si>
  <si>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</si>
  <si>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</si>
  <si>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</si>
  <si>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</si>
  <si>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</si>
  <si>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</si>
  <si>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</si>
  <si>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</si>
  <si>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</si>
  <si>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</si>
  <si>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</si>
  <si>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</si>
  <si>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</si>
  <si>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</si>
  <si>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</si>
  <si>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</si>
  <si>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</si>
  <si>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</si>
  <si>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</si>
  <si>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</si>
  <si>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</si>
  <si>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</si>
  <si>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</si>
  <si>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</si>
  <si>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</si>
  <si>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</si>
  <si>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</si>
  <si>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</si>
  <si>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</si>
  <si>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</si>
  <si>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</si>
  <si>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</si>
  <si>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</si>
  <si>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</si>
  <si>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</si>
  <si>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</si>
  <si>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</si>
  <si>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</si>
  <si>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</si>
  <si>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</si>
  <si>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</si>
  <si>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</si>
  <si>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</si>
  <si>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</si>
  <si>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</si>
  <si>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</si>
  <si>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</si>
  <si>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</si>
  <si>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</si>
  <si>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</si>
  <si>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</si>
  <si>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</si>
  <si>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</si>
  <si>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</si>
  <si>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</si>
  <si>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</si>
  <si>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</si>
  <si>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</si>
  <si>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</si>
  <si>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</si>
  <si>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</si>
  <si>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</si>
  <si>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</si>
  <si>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</si>
  <si>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</si>
  <si>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</si>
  <si>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</si>
  <si>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</si>
  <si>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</si>
  <si>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</si>
  <si>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</si>
  <si>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</si>
  <si>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</si>
  <si>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</si>
  <si>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</si>
  <si>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</si>
  <si>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</si>
  <si>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</si>
  <si>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</si>
  <si>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</si>
  <si>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</si>
  <si>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</si>
  <si>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</si>
  <si>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</si>
  <si>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</si>
  <si>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</si>
  <si>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</si>
  <si>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</si>
  <si>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</si>
  <si>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</si>
  <si>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</si>
  <si>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</si>
  <si>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</si>
  <si>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</si>
  <si>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</si>
  <si>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</si>
  <si>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</si>
  <si>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</si>
  <si>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</si>
  <si>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</si>
  <si>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</si>
  <si>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</si>
  <si>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</si>
  <si>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</si>
  <si>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</si>
  <si>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</si>
  <si>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</si>
  <si>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</si>
  <si>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</si>
  <si>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</si>
  <si>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</si>
  <si>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</si>
  <si>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</si>
  <si>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</si>
  <si>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</si>
  <si>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</si>
  <si>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</si>
  <si>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</si>
  <si>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</si>
  <si>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</si>
  <si>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</si>
  <si>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</si>
  <si>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</si>
  <si>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</si>
  <si>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</si>
  <si>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</si>
  <si>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</si>
  <si>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</si>
  <si>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</si>
  <si>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</si>
  <si>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</si>
  <si>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</si>
  <si>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</si>
  <si>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</si>
  <si>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</si>
  <si>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</si>
  <si>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</si>
  <si>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</si>
  <si>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</si>
  <si>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</si>
  <si>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</si>
  <si>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</si>
  <si>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</si>
  <si>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</si>
  <si>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</si>
  <si>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</si>
  <si>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</si>
  <si>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</si>
  <si>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</si>
  <si>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</si>
  <si>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</si>
  <si>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</si>
  <si>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</si>
  <si>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</si>
  <si>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</si>
  <si>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</si>
  <si>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</si>
  <si>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</si>
  <si>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</si>
  <si>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</si>
  <si>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</si>
  <si>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</si>
  <si>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</si>
  <si>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</si>
  <si>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</si>
  <si>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</si>
  <si>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</si>
  <si>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</si>
  <si>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</si>
  <si>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</si>
  <si>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</si>
  <si>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</si>
  <si>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</si>
  <si>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</si>
  <si>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</si>
  <si>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</si>
  <si>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</si>
  <si>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</si>
  <si>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</si>
  <si>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</si>
  <si>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</si>
  <si>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</si>
  <si>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</si>
  <si>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</si>
  <si>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</si>
  <si>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</si>
  <si>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</si>
  <si>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</si>
  <si>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</si>
  <si>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</si>
  <si>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</si>
  <si>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</si>
  <si>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</si>
  <si>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</si>
  <si>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</si>
  <si>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</si>
  <si>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</si>
  <si>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</si>
  <si>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</si>
  <si>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</si>
  <si>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</si>
  <si>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</si>
  <si>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</si>
  <si>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</si>
  <si>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</si>
  <si>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</si>
  <si>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</si>
  <si>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</si>
  <si>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</si>
  <si>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</si>
  <si>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</si>
  <si>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</si>
  <si>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</si>
  <si>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</si>
  <si>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</si>
  <si>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</si>
  <si>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</si>
  <si>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</si>
  <si>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</si>
  <si>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</si>
  <si>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</si>
  <si>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</si>
  <si>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</si>
  <si>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</si>
  <si>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</si>
  <si>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</si>
  <si>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</si>
  <si>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</si>
  <si>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</si>
  <si>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</si>
  <si>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</si>
  <si>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</si>
  <si>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</si>
  <si>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</si>
  <si>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</si>
  <si>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</si>
  <si>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</si>
  <si>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</si>
  <si>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</si>
  <si>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</si>
  <si>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</si>
  <si>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</si>
  <si>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</si>
  <si>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</si>
  <si>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</si>
  <si>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</si>
  <si>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</si>
  <si>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</si>
  <si>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</si>
  <si>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</si>
  <si>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</si>
  <si>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</si>
  <si>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</si>
  <si>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</si>
  <si>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</si>
  <si>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</si>
  <si>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</si>
  <si>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</si>
  <si>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</si>
  <si>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</si>
  <si>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</si>
  <si>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</si>
  <si>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</si>
  <si>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</si>
  <si>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</si>
  <si>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</si>
  <si>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</si>
  <si>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</si>
  <si>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</si>
  <si>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</si>
  <si>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</si>
  <si>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</si>
  <si>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</si>
  <si>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</si>
  <si>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</si>
  <si>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</si>
  <si>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</si>
  <si>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</si>
  <si>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</si>
  <si>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</si>
  <si>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</si>
  <si>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</si>
  <si>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</si>
  <si>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</si>
  <si>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</si>
  <si>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</si>
  <si>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</si>
  <si>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</si>
  <si>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</si>
  <si>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</si>
  <si>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</si>
  <si>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</si>
  <si>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</si>
  <si>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</si>
  <si>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</si>
  <si>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</si>
  <si>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</si>
  <si>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</si>
  <si>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</si>
  <si>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</si>
  <si>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</si>
  <si>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</si>
  <si>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</si>
  <si>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</si>
  <si>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</si>
  <si>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</si>
  <si>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</si>
  <si>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</si>
  <si>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</si>
  <si>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</si>
  <si>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</si>
  <si>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</si>
  <si>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</si>
  <si>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</si>
  <si>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</si>
  <si>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</si>
  <si>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</si>
  <si>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</si>
  <si>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</si>
  <si>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</si>
  <si>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</si>
  <si>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</si>
  <si>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</si>
  <si>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</si>
  <si>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</si>
  <si>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</si>
  <si>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</si>
  <si>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</si>
  <si>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</si>
  <si>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</si>
  <si>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</si>
  <si>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</si>
  <si>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</si>
  <si>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</si>
  <si>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</si>
  <si>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</si>
  <si>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</si>
  <si>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</si>
  <si>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</si>
  <si>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</si>
  <si>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</si>
  <si>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</si>
  <si>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</si>
  <si>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</si>
  <si>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</si>
  <si>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</si>
  <si>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</si>
  <si>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</si>
  <si>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</si>
  <si>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</si>
  <si>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</si>
  <si>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</si>
  <si>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</si>
  <si>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</si>
  <si>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</si>
  <si>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</si>
  <si>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</si>
  <si>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</si>
  <si>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</si>
  <si>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</si>
  <si>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</si>
  <si>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</si>
  <si>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</si>
  <si>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</si>
  <si>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</si>
  <si>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</si>
  <si>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</si>
  <si>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</si>
  <si>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</si>
  <si>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</si>
  <si>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</si>
  <si>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</si>
  <si>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</si>
  <si>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</si>
  <si>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</si>
  <si>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</si>
  <si>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</si>
  <si>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</si>
  <si>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</si>
  <si>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</si>
  <si>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</si>
  <si>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</si>
  <si>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</si>
  <si>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</si>
  <si>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</si>
  <si>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</si>
  <si>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</si>
  <si>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</si>
  <si>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</si>
  <si>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</si>
  <si>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</si>
  <si>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</si>
  <si>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</si>
  <si>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</si>
  <si>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</si>
  <si>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</si>
  <si>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</si>
  <si>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</si>
  <si>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</si>
  <si>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</si>
  <si>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</si>
  <si>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</si>
  <si>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</si>
  <si>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</si>
  <si>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</si>
  <si>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</si>
  <si>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</si>
  <si>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</si>
  <si>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</si>
  <si>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</si>
  <si>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</si>
  <si>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</si>
  <si>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</si>
  <si>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</si>
  <si>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</si>
  <si>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</si>
  <si>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</si>
  <si>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</si>
  <si>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</si>
  <si>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</si>
  <si>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</si>
  <si>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</si>
  <si>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</si>
  <si>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</si>
  <si>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</si>
  <si>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</si>
  <si>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</si>
  <si>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</si>
  <si>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</si>
  <si>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</si>
  <si>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</si>
  <si>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</si>
  <si>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</si>
  <si>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</si>
  <si>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</si>
  <si>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</si>
  <si>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</si>
  <si>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</si>
  <si>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</si>
  <si>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</si>
  <si>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</si>
  <si>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</si>
  <si>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</si>
  <si>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</si>
  <si>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</si>
  <si>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</si>
  <si>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</si>
  <si>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</si>
  <si>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</si>
  <si>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</si>
  <si>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</si>
  <si>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</si>
  <si>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</si>
  <si>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</si>
  <si>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</si>
  <si>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</si>
  <si>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</si>
  <si>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</si>
  <si>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</si>
  <si>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</si>
  <si>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</si>
  <si>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</si>
  <si>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</si>
  <si>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</si>
  <si>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</si>
  <si>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</si>
  <si>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</si>
  <si>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</si>
  <si>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</si>
  <si>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</si>
  <si>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</si>
  <si>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</si>
  <si>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</si>
  <si>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</si>
  <si>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</si>
  <si>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</si>
  <si>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</si>
  <si>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</si>
  <si>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</si>
  <si>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</si>
  <si>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</si>
  <si>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</si>
  <si>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</si>
  <si>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</si>
  <si>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</si>
  <si>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</si>
  <si>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</si>
  <si>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</si>
  <si>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</si>
  <si>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</si>
  <si>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</si>
  <si>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</si>
  <si>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</si>
  <si>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</si>
  <si>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</si>
  <si>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</si>
  <si>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</si>
  <si>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</si>
  <si>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</si>
  <si>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</si>
  <si>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</si>
  <si>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</si>
  <si>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</si>
  <si>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</si>
  <si>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</si>
  <si>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</si>
  <si>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</si>
  <si>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</si>
  <si>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</si>
  <si>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</si>
  <si>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</si>
  <si>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</si>
  <si>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</si>
  <si>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</si>
  <si>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</si>
  <si>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</si>
  <si>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</si>
  <si>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</si>
  <si>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</si>
  <si>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</si>
  <si>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</si>
  <si>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</si>
  <si>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</si>
  <si>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</si>
  <si>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</si>
  <si>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</si>
  <si>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</si>
  <si>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</si>
  <si>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</si>
  <si>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</si>
  <si>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</si>
  <si>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</si>
  <si>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</si>
  <si>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</si>
  <si>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</si>
  <si>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</si>
  <si>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</si>
  <si>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</si>
  <si>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</si>
  <si>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</si>
  <si>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</si>
  <si>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</si>
  <si>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</si>
  <si>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</si>
  <si>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</si>
  <si>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</si>
  <si>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</si>
  <si>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</si>
  <si>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</si>
  <si>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</si>
  <si>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</si>
  <si>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</si>
  <si>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</si>
  <si>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</si>
  <si>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</si>
  <si>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</si>
  <si>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</si>
  <si>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</si>
  <si>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</si>
  <si>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</si>
  <si>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</si>
  <si>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</si>
  <si>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</si>
  <si>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</si>
  <si>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</si>
  <si>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</si>
  <si>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</si>
  <si>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</si>
  <si>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</si>
  <si>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</si>
  <si>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</si>
  <si>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</si>
  <si>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</si>
  <si>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</si>
  <si>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</si>
  <si>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</si>
  <si>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</si>
  <si>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</si>
  <si>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</si>
  <si>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</si>
  <si>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</si>
  <si>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</si>
  <si>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</si>
  <si>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</si>
  <si>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</si>
  <si>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</si>
  <si>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</si>
  <si>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</si>
  <si>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</si>
  <si>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</si>
  <si>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</si>
  <si>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</si>
  <si>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</si>
  <si>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</si>
  <si>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</si>
  <si>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</si>
  <si>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</si>
  <si>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</si>
  <si>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</si>
  <si>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</si>
  <si>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</si>
  <si>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</si>
  <si>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</si>
  <si>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</si>
  <si>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</si>
  <si>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</si>
  <si>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</si>
  <si>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</si>
  <si>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</si>
  <si>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</si>
  <si>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</si>
  <si>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</si>
  <si>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</si>
  <si>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</si>
  <si>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</si>
  <si>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</si>
  <si>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</si>
  <si>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</si>
  <si>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</si>
  <si>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</si>
  <si>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</si>
  <si>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</si>
  <si>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</si>
  <si>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</si>
  <si>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</si>
  <si>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</si>
  <si>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</si>
  <si>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</si>
  <si>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</si>
  <si>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</si>
  <si>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</si>
  <si>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</si>
  <si>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</si>
  <si>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</si>
  <si>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</si>
  <si>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</si>
  <si>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</si>
  <si>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</si>
  <si>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</si>
  <si>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</si>
  <si>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</si>
  <si>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</si>
  <si>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</si>
  <si>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</si>
  <si>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</si>
  <si>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</si>
  <si>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</si>
  <si>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</si>
  <si>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</si>
  <si>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</si>
  <si>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</si>
  <si>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</si>
  <si>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</si>
  <si>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</si>
  <si>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</si>
  <si>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</si>
  <si>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</si>
  <si>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</si>
  <si>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</si>
  <si>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</si>
  <si>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</si>
  <si>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</si>
  <si>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</si>
  <si>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</si>
  <si>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</si>
  <si>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</si>
  <si>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</si>
  <si>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</si>
  <si>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</si>
  <si>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</si>
  <si>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</si>
  <si>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</si>
  <si>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</si>
  <si>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</si>
  <si>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</si>
  <si>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</si>
  <si>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</si>
  <si>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</si>
  <si>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</si>
  <si>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</si>
  <si>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</si>
  <si>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</si>
  <si>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</si>
  <si>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</si>
  <si>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</si>
  <si>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</si>
  <si>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</si>
  <si>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</si>
  <si>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</si>
  <si>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</si>
  <si>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</si>
  <si>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</si>
  <si>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</si>
  <si>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</si>
  <si>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</si>
  <si>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</si>
  <si>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</si>
  <si>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</si>
  <si>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</si>
  <si>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</si>
  <si>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</si>
  <si>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</si>
  <si>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</si>
  <si>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</si>
  <si>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</si>
  <si>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</si>
  <si>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</si>
  <si>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</si>
  <si>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</si>
  <si>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</si>
  <si>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</si>
  <si>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</si>
  <si>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</si>
  <si>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</si>
  <si>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</si>
  <si>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</si>
  <si>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</si>
  <si>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</si>
  <si>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</si>
  <si>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</si>
  <si>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</si>
  <si>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</si>
  <si>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</si>
  <si>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</si>
  <si>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</si>
  <si>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</si>
  <si>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</si>
  <si>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</si>
  <si>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</si>
  <si>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</si>
  <si>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</si>
  <si>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</si>
  <si>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</si>
  <si>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</si>
  <si>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</si>
  <si>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</si>
  <si>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</si>
  <si>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</si>
  <si>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</si>
  <si>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</si>
  <si>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</si>
  <si>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</si>
  <si>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</si>
  <si>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</si>
  <si>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</si>
  <si>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</si>
  <si>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</si>
  <si>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</si>
  <si>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</si>
  <si>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</si>
  <si>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</si>
  <si>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</si>
  <si>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</si>
  <si>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</si>
  <si>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</si>
  <si>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</si>
  <si>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</si>
  <si>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</si>
  <si>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</si>
  <si>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</si>
  <si>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</si>
  <si>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</si>
  <si>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</si>
  <si>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</si>
  <si>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</si>
  <si>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</si>
  <si>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</si>
  <si>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</si>
  <si>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</si>
  <si>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</si>
  <si>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</si>
  <si>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</si>
  <si>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</si>
  <si>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</si>
  <si>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</si>
  <si>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</si>
  <si>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</si>
  <si>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</si>
  <si>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</si>
  <si>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</si>
  <si>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</si>
  <si>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</si>
  <si>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</si>
  <si>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</si>
  <si>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</si>
  <si>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</si>
  <si>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</si>
  <si>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</si>
  <si>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</si>
  <si>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</si>
  <si>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</si>
  <si>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</si>
  <si>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</si>
  <si>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</si>
  <si>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</si>
  <si>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</si>
  <si>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</si>
  <si>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</si>
  <si>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</si>
  <si>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</si>
  <si>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</si>
  <si>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</si>
  <si>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</si>
  <si>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</si>
  <si>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</si>
  <si>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</si>
  <si>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</si>
  <si>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</si>
  <si>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</si>
  <si>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</si>
  <si>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</si>
  <si>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</si>
  <si>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</si>
  <si>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</si>
  <si>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</si>
  <si>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</si>
  <si>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</si>
  <si>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</si>
  <si>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</si>
  <si>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</si>
  <si>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</si>
  <si>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</si>
  <si>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</si>
  <si>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</si>
  <si>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</si>
  <si>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</si>
  <si>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</si>
  <si>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</si>
  <si>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</si>
  <si>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</si>
  <si>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</si>
  <si>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</si>
  <si>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</si>
  <si>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</si>
  <si>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</si>
  <si>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</si>
  <si>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</si>
  <si>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</si>
  <si>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</si>
  <si>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</si>
  <si>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</si>
  <si>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</si>
  <si>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</si>
  <si>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</si>
  <si>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</si>
  <si>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</si>
  <si>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</si>
  <si>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</si>
  <si>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</si>
  <si>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</si>
  <si>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</si>
  <si>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</si>
  <si>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</si>
  <si>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</si>
  <si>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</si>
  <si>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</si>
  <si>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</si>
  <si>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</si>
  <si>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</si>
  <si>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</si>
  <si>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</si>
  <si>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</si>
  <si>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</si>
  <si>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</si>
  <si>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</si>
  <si>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</si>
  <si>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</si>
  <si>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</si>
  <si>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</si>
  <si>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</si>
  <si>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</si>
  <si>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</si>
  <si>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</si>
  <si>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</si>
  <si>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</si>
  <si>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</si>
  <si>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</si>
  <si>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</si>
  <si>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</si>
  <si>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</si>
  <si>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</si>
  <si>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</si>
  <si>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</si>
  <si>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</si>
  <si>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</si>
  <si>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</si>
  <si>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</si>
  <si>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</si>
  <si>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</si>
  <si>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</si>
  <si>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</si>
  <si>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</si>
  <si>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</si>
  <si>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</si>
  <si>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</si>
  <si>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</si>
  <si>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</si>
  <si>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</si>
  <si>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</si>
  <si>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</si>
  <si>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</si>
  <si>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</si>
  <si>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</si>
  <si>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</si>
  <si>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</si>
  <si>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</si>
  <si>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</si>
  <si>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</si>
  <si>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</si>
  <si>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</si>
  <si>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</si>
  <si>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</si>
  <si>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</si>
  <si>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</si>
  <si>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</si>
  <si>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</si>
  <si>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</si>
  <si>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</si>
  <si>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</si>
  <si>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</si>
  <si>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</si>
  <si>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</si>
  <si>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</si>
  <si>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</si>
  <si>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</si>
  <si>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</si>
  <si>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</si>
  <si>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</si>
  <si>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</si>
  <si>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</si>
  <si>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</si>
  <si>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</si>
  <si>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</si>
  <si>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</si>
  <si>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</si>
  <si>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</si>
  <si>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</si>
  <si>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</si>
  <si>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</si>
  <si>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</si>
  <si>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</si>
  <si>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</si>
  <si>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</si>
  <si>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</si>
  <si>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</si>
  <si>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</si>
  <si>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</si>
  <si>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</si>
  <si>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</si>
  <si>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</si>
  <si>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</si>
  <si>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</si>
  <si>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</si>
  <si>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</si>
  <si>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</si>
  <si>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</si>
  <si>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</si>
  <si>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</si>
  <si>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</si>
  <si>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</si>
  <si>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</si>
  <si>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</si>
  <si>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</si>
  <si>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</si>
  <si>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</si>
  <si>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</si>
  <si>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</si>
  <si>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</si>
  <si>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</si>
  <si>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</si>
  <si>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</si>
  <si>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</si>
  <si>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</si>
  <si>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</si>
  <si>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</si>
  <si>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</si>
  <si>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</si>
  <si>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</si>
  <si>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</si>
  <si>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</si>
  <si>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</si>
  <si>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</si>
  <si>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</si>
  <si>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</si>
  <si>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</si>
  <si>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</si>
  <si>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</si>
  <si>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</si>
  <si>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</si>
  <si>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</si>
  <si>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</si>
  <si>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</si>
  <si>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</si>
  <si>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</si>
  <si>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</si>
  <si>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</si>
  <si>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</si>
  <si>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</si>
  <si>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</si>
  <si>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</si>
  <si>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</si>
  <si>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</si>
  <si>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</si>
  <si>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</si>
  <si>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</si>
  <si>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</si>
  <si>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</si>
  <si>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</si>
  <si>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</si>
  <si>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</si>
  <si>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</si>
  <si>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</si>
  <si>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</si>
  <si>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</si>
  <si>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</si>
  <si>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</si>
  <si>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</si>
  <si>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</si>
  <si>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</si>
  <si>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</si>
  <si>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</si>
  <si>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</si>
  <si>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</si>
  <si>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</si>
  <si>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</si>
  <si>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</si>
  <si>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</si>
  <si>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</si>
  <si>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</si>
  <si>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</si>
  <si>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</si>
  <si>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</si>
  <si>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</si>
  <si>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</si>
  <si>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</si>
  <si>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</si>
  <si>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</si>
  <si>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</si>
  <si>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</si>
  <si>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</si>
  <si>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</si>
  <si>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</si>
  <si>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</si>
  <si>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</si>
  <si>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</si>
  <si>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</si>
  <si>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</si>
  <si>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</si>
  <si>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</si>
  <si>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</si>
  <si>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</si>
  <si>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</si>
  <si>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</si>
  <si>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</si>
  <si>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</si>
  <si>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</si>
  <si>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</si>
  <si>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</si>
  <si>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</si>
  <si>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</si>
  <si>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</si>
  <si>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</si>
  <si>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</si>
  <si>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</si>
  <si>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</si>
  <si>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</si>
  <si>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</si>
  <si>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</si>
  <si>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</si>
  <si>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</si>
  <si>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</si>
  <si>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</si>
  <si>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</si>
  <si>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</si>
  <si>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</si>
  <si>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</si>
  <si>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</si>
  <si>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</si>
  <si>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</si>
  <si>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</si>
  <si>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</si>
  <si>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</si>
  <si>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</si>
  <si>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</si>
  <si>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</si>
  <si>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</si>
  <si>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</si>
  <si>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</si>
  <si>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</si>
  <si>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</si>
  <si>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</si>
  <si>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</si>
  <si>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</si>
  <si>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</si>
  <si>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</si>
  <si>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</si>
  <si>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</si>
  <si>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</si>
  <si>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</si>
  <si>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</si>
  <si>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</si>
  <si>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</si>
  <si>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</si>
  <si>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</si>
  <si>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</si>
  <si>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</si>
  <si>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</si>
  <si>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</si>
  <si>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</si>
  <si>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</si>
  <si>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</si>
  <si>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</si>
  <si>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</si>
  <si>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</si>
  <si>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</si>
  <si>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</si>
  <si>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</si>
  <si>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</si>
  <si>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</si>
  <si>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</si>
  <si>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</si>
  <si>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</si>
  <si>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</si>
  <si>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</si>
  <si>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</si>
  <si>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</si>
  <si>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</si>
  <si>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</si>
  <si>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</si>
  <si>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</si>
  <si>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</si>
  <si>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</si>
  <si>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</si>
  <si>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</si>
  <si>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</si>
  <si>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</si>
  <si>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</si>
  <si>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</si>
  <si>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</si>
  <si>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</si>
  <si>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</si>
  <si>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</si>
  <si>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</si>
  <si>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</si>
  <si>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</si>
  <si>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</si>
  <si>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</si>
  <si>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</si>
  <si>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</si>
  <si>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</si>
  <si>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</si>
  <si>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</si>
  <si>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</si>
  <si>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</si>
  <si>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</si>
  <si>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</si>
  <si>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</si>
  <si>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</si>
  <si>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</si>
  <si>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</si>
  <si>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</si>
  <si>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</si>
  <si>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</si>
  <si>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</si>
  <si>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</si>
  <si>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</si>
  <si>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</si>
  <si>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</si>
  <si>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</si>
  <si>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</si>
  <si>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</si>
  <si>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</si>
  <si>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</si>
  <si>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</si>
  <si>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</si>
  <si>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</si>
  <si>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</si>
  <si>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</si>
  <si>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</si>
  <si>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</si>
  <si>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</si>
  <si>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</si>
  <si>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</si>
  <si>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</si>
  <si>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</si>
  <si>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</si>
  <si>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</si>
  <si>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</si>
  <si>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</si>
  <si>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</si>
  <si>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</si>
  <si>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</si>
  <si>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</si>
  <si>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</si>
  <si>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</si>
  <si>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</si>
  <si>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</si>
  <si>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</si>
  <si>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</si>
  <si>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</si>
  <si>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</si>
  <si>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</si>
  <si>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</si>
  <si>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</si>
  <si>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</si>
  <si>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</si>
  <si>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</si>
  <si>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</si>
  <si>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</si>
  <si>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</si>
  <si>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</si>
  <si>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</si>
  <si>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</si>
  <si>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</si>
  <si>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</si>
  <si>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</si>
  <si>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</si>
  <si>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</si>
  <si>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</si>
  <si>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</si>
  <si>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</si>
  <si>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</si>
  <si>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</si>
  <si>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</si>
  <si>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</si>
  <si>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</si>
  <si>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</si>
  <si>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</si>
  <si>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</si>
  <si>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</si>
  <si>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</si>
  <si>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</si>
  <si>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</si>
  <si>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</si>
  <si>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</si>
  <si>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</si>
  <si>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</si>
  <si>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</si>
  <si>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</si>
  <si>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</si>
  <si>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</si>
  <si>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</si>
  <si>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</si>
  <si>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</si>
  <si>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</si>
  <si>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</si>
  <si>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</si>
  <si>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</si>
  <si>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</si>
  <si>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</si>
  <si>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</si>
  <si>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</si>
  <si>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</si>
  <si>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</si>
  <si>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</si>
  <si>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</si>
  <si>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</si>
  <si>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</si>
  <si>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</si>
  <si>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</si>
  <si>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</si>
  <si>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</si>
  <si>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</si>
  <si>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</si>
  <si>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</si>
  <si>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</si>
  <si>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</si>
  <si>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</si>
  <si>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</si>
  <si>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</si>
  <si>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</si>
  <si>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</si>
  <si>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</si>
  <si>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</si>
  <si>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</si>
  <si>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</si>
  <si>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</si>
  <si>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</si>
  <si>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</si>
  <si>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</si>
  <si>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</si>
  <si>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</si>
  <si>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</si>
  <si>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</si>
  <si>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</si>
  <si>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</si>
  <si>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</si>
  <si>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</si>
  <si>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</si>
  <si>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</si>
  <si>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</si>
  <si>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</si>
  <si>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</si>
  <si>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</si>
  <si>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</si>
  <si>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</si>
  <si>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</si>
  <si>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</si>
  <si>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</si>
  <si>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</si>
  <si>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</si>
  <si>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</si>
  <si>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</si>
  <si>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</si>
  <si>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</si>
  <si>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</si>
  <si>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</si>
  <si>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</si>
  <si>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</si>
  <si>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</si>
  <si>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</si>
  <si>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</si>
  <si>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</si>
  <si>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</si>
  <si>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</si>
  <si>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</si>
  <si>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</si>
  <si>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</si>
  <si>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</si>
  <si>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</si>
  <si>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</si>
  <si>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</si>
  <si>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</si>
  <si>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</si>
  <si>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</si>
  <si>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</si>
  <si>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</si>
  <si>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</si>
  <si>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</si>
  <si>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</si>
  <si>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</si>
  <si>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</si>
  <si>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</si>
  <si>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</si>
  <si>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</si>
  <si>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</si>
  <si>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</si>
  <si>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</si>
  <si>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</si>
  <si>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</si>
  <si>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</si>
  <si>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</si>
  <si>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</si>
  <si>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</si>
  <si>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</si>
  <si>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</si>
  <si>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</si>
  <si>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</si>
  <si>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</si>
  <si>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</si>
  <si>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</si>
  <si>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</si>
  <si>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</si>
  <si>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</si>
  <si>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</si>
  <si>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</si>
  <si>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</si>
  <si>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</si>
  <si>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</si>
  <si>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</si>
  <si>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</si>
  <si>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</si>
  <si>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</si>
  <si>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</si>
  <si>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</si>
  <si>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</si>
  <si>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</si>
  <si>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</si>
  <si>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</si>
  <si>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</si>
  <si>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</si>
  <si>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</si>
  <si>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</si>
  <si>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</si>
  <si>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</si>
  <si>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</si>
  <si>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</si>
  <si>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</si>
  <si>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</si>
  <si>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</si>
  <si>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</si>
  <si>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</si>
  <si>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</si>
  <si>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</si>
  <si>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</si>
  <si>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</si>
  <si>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</si>
  <si>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</si>
  <si>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</si>
  <si>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</si>
  <si>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</si>
  <si>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</si>
  <si>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</si>
  <si>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</si>
  <si>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</si>
  <si>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</si>
  <si>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</si>
  <si>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</si>
  <si>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</si>
  <si>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</si>
  <si>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</si>
  <si>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</si>
  <si>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</si>
  <si>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</si>
  <si>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</si>
  <si>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</si>
  <si>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</si>
  <si>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</si>
  <si>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</si>
  <si>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</si>
  <si>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</si>
  <si>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</si>
  <si>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</si>
  <si>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</si>
  <si>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</si>
  <si>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</si>
  <si>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</si>
  <si>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</si>
  <si>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</si>
  <si>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</si>
  <si>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</si>
  <si>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</si>
  <si>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</si>
  <si>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</si>
  <si>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</si>
  <si>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</si>
  <si>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</si>
  <si>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</si>
  <si>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</si>
  <si>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</si>
  <si>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</si>
  <si>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</si>
  <si>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</si>
  <si>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</si>
  <si>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</si>
  <si>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</si>
  <si>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</si>
  <si>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</si>
  <si>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</si>
  <si>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</si>
  <si>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</si>
  <si>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</si>
  <si>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</si>
  <si>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</si>
  <si>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</si>
  <si>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</si>
  <si>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</si>
  <si>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</si>
  <si>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</si>
  <si>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</si>
  <si>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</si>
  <si>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</si>
  <si>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</si>
  <si>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</si>
  <si>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</si>
  <si>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</si>
  <si>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</si>
  <si>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</si>
  <si>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</si>
  <si>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</si>
  <si>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</si>
  <si>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</si>
  <si>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</si>
  <si>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</si>
  <si>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</si>
  <si>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</si>
  <si>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</si>
  <si>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</si>
  <si>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</si>
  <si>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</si>
  <si>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</si>
  <si>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</si>
  <si>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</si>
  <si>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</si>
  <si>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</si>
  <si>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</si>
  <si>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</si>
  <si>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</si>
  <si>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</si>
  <si>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</si>
  <si>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</si>
  <si>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</si>
  <si>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</si>
  <si>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</si>
  <si>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</si>
  <si>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</si>
  <si>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</si>
  <si>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</si>
  <si>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</si>
  <si>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</si>
  <si>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</si>
  <si>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</si>
  <si>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</si>
  <si>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</si>
  <si>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</si>
  <si>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</si>
  <si>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</si>
  <si>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</si>
  <si>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</si>
  <si>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</si>
  <si>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</si>
  <si>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</si>
  <si>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</si>
  <si>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</si>
  <si>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</si>
  <si>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</si>
  <si>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</si>
  <si>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</si>
  <si>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</si>
  <si>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</si>
  <si>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</si>
  <si>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</si>
  <si>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</si>
  <si>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</si>
  <si>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</si>
  <si>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</si>
  <si>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</si>
  <si>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</si>
  <si>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</si>
  <si>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</si>
  <si>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</si>
  <si>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</si>
  <si>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</si>
  <si>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</si>
  <si>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</si>
  <si>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</si>
  <si>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</si>
  <si>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</si>
  <si>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</si>
  <si>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</si>
  <si>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</si>
  <si>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</si>
  <si>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</si>
  <si>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</si>
  <si>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</si>
  <si>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</si>
  <si>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</si>
  <si>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</si>
  <si>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</si>
  <si>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</si>
  <si>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</si>
  <si>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</si>
  <si>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</si>
  <si>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</si>
  <si>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</si>
  <si>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</si>
  <si>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</si>
  <si>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</si>
  <si>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</si>
  <si>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</si>
  <si>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</si>
  <si>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</si>
  <si>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</si>
  <si>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</si>
  <si>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</si>
  <si>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</si>
  <si>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</si>
  <si>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</si>
  <si>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</si>
  <si>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</si>
  <si>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</si>
  <si>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</si>
  <si>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</si>
  <si>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</si>
  <si>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</si>
  <si>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</si>
  <si>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</si>
  <si>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</si>
  <si>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</si>
  <si>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</si>
  <si>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</si>
  <si>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</si>
  <si>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</si>
  <si>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</si>
  <si>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</si>
  <si>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</si>
  <si>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</si>
  <si>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</si>
  <si>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</si>
  <si>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</si>
  <si>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</si>
  <si>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</si>
  <si>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</si>
  <si>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</si>
  <si>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</si>
  <si>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</si>
  <si>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</si>
  <si>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</si>
  <si>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</si>
  <si>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</si>
  <si>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</si>
  <si>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</si>
  <si>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</si>
  <si>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</si>
  <si>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</si>
  <si>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</si>
  <si>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</si>
  <si>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</si>
  <si>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</si>
  <si>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</si>
  <si>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</si>
  <si>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</si>
  <si>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</si>
  <si>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</si>
  <si>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</si>
  <si>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</si>
  <si>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</si>
  <si>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</si>
  <si>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</si>
  <si>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</si>
  <si>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</si>
  <si>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</si>
  <si>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</si>
  <si>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</si>
  <si>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</si>
  <si>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</si>
  <si>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</si>
  <si>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</si>
  <si>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</si>
  <si>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</si>
  <si>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</si>
  <si>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</si>
  <si>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</si>
  <si>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</si>
  <si>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</si>
  <si>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</si>
  <si>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</si>
  <si>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</si>
  <si>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</si>
  <si>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</si>
  <si>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</si>
  <si>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</si>
  <si>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</si>
  <si>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</si>
  <si>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</si>
  <si>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</si>
  <si>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</si>
  <si>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</si>
  <si>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</si>
  <si>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</si>
  <si>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</si>
  <si>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</si>
  <si>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</si>
  <si>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</si>
  <si>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</si>
  <si>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</si>
  <si>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</si>
  <si>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</si>
  <si>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</si>
  <si>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</si>
  <si>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</si>
  <si>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</si>
  <si>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</si>
  <si>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</si>
  <si>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</si>
  <si>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</si>
  <si>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</si>
  <si>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</si>
  <si>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</si>
  <si>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</si>
  <si>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</si>
  <si>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</si>
  <si>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</si>
  <si>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</si>
  <si>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</si>
  <si>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</si>
  <si>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</si>
  <si>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</si>
  <si>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</si>
  <si>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</si>
  <si>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</si>
  <si>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</si>
  <si>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</si>
  <si>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</si>
  <si>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</si>
  <si>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</si>
  <si>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</si>
  <si>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</si>
  <si>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</si>
  <si>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</si>
  <si>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</si>
  <si>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</si>
  <si>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</si>
  <si>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</si>
  <si>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</si>
  <si>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</si>
  <si>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</si>
  <si>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</si>
  <si>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</si>
  <si>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</si>
  <si>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</si>
  <si>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</si>
  <si>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</si>
  <si>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</si>
  <si>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</si>
  <si>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</si>
  <si>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</si>
  <si>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</si>
  <si>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</si>
  <si>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</si>
  <si>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</si>
  <si>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</si>
  <si>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</si>
  <si>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</si>
  <si>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</si>
  <si>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</si>
  <si>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</si>
  <si>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</si>
  <si>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</si>
  <si>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</si>
  <si>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</si>
  <si>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</si>
  <si>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</si>
  <si>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</si>
  <si>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</si>
  <si>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</si>
  <si>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</si>
  <si>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</si>
  <si>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</si>
  <si>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</si>
  <si>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</si>
  <si>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</si>
  <si>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</si>
  <si>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</si>
  <si>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</si>
  <si>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</si>
  <si>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</si>
  <si>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</si>
  <si>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</si>
  <si>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</si>
  <si>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</si>
  <si>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</si>
  <si>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</si>
  <si>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</si>
  <si>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</si>
  <si>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</si>
  <si>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</si>
  <si>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</si>
  <si>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</si>
  <si>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</si>
  <si>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</si>
  <si>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</si>
  <si>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</si>
  <si>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</si>
  <si>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</si>
  <si>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</si>
  <si>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</si>
  <si>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</si>
  <si>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</si>
  <si>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</si>
  <si>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</si>
  <si>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</si>
  <si>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</si>
  <si>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</si>
  <si>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</si>
  <si>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</si>
  <si>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</si>
  <si>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</si>
  <si>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</si>
  <si>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</si>
  <si>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</si>
  <si>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</si>
  <si>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</si>
  <si>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</si>
  <si>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</si>
  <si>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</si>
  <si>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</si>
  <si>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</si>
  <si>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</si>
  <si>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</si>
  <si>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</si>
  <si>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</si>
  <si>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</si>
  <si>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</si>
  <si>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</si>
  <si>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</si>
  <si>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</si>
  <si>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</si>
  <si>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</si>
  <si>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</si>
  <si>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</si>
  <si>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</si>
  <si>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</si>
  <si>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</si>
  <si>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</si>
  <si>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</si>
  <si>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</si>
  <si>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</si>
  <si>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</si>
  <si>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</si>
  <si>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</si>
  <si>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</si>
  <si>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</si>
  <si>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</si>
  <si>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</si>
  <si>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</si>
  <si>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</si>
  <si>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</si>
  <si>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</si>
  <si>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</si>
  <si>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</si>
  <si>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</si>
  <si>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</si>
  <si>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</si>
  <si>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</si>
  <si>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</si>
  <si>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</si>
  <si>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</si>
  <si>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</si>
  <si>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</si>
  <si>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</si>
  <si>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</si>
  <si>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</si>
  <si>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</si>
  <si>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</si>
  <si>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</si>
  <si>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</si>
  <si>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</si>
  <si>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</si>
  <si>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</si>
  <si>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</si>
  <si>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</si>
  <si>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</si>
  <si>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</si>
  <si>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</si>
  <si>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</si>
  <si>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</si>
  <si>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</si>
  <si>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</si>
  <si>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</si>
  <si>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</si>
  <si>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</si>
  <si>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</si>
  <si>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</si>
  <si>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</si>
  <si>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</si>
  <si>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</si>
  <si>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</si>
  <si>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</si>
  <si>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</si>
  <si>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</si>
  <si>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</si>
  <si>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</si>
  <si>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</si>
  <si>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</si>
  <si>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</si>
  <si>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</si>
  <si>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</si>
  <si>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</si>
  <si>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</si>
  <si>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</si>
  <si>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</si>
  <si>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</si>
  <si>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</si>
  <si>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</si>
  <si>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</si>
  <si>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</si>
  <si>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</si>
  <si>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</si>
  <si>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</si>
  <si>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</si>
  <si>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</si>
  <si>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</si>
  <si>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</si>
  <si>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</si>
  <si>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</si>
  <si>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</si>
  <si>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</si>
  <si>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</si>
  <si>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</si>
  <si>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</si>
  <si>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</si>
  <si>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</si>
  <si>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</si>
  <si>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</si>
  <si>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</si>
  <si>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</si>
  <si>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</si>
  <si>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</si>
  <si>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</si>
  <si>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</si>
  <si>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</si>
  <si>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</si>
  <si>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</si>
  <si>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</si>
  <si>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</si>
  <si>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</si>
  <si>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</si>
  <si>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</si>
  <si>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</si>
  <si>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</si>
  <si>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</si>
  <si>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</si>
  <si>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</si>
  <si>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</si>
  <si>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</si>
  <si>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</si>
  <si>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</si>
  <si>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</si>
  <si>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</si>
  <si>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</si>
  <si>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</si>
  <si>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</si>
  <si>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</si>
  <si>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</si>
  <si>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</si>
  <si>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</si>
  <si>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</si>
  <si>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</si>
  <si>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</si>
  <si>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</si>
  <si>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</si>
  <si>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</si>
  <si>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</si>
  <si>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</si>
  <si>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</si>
  <si>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</si>
  <si>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</si>
  <si>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</si>
  <si>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</si>
  <si>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</si>
  <si>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</si>
  <si>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</si>
  <si>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</si>
  <si>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</si>
  <si>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</si>
  <si>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</si>
  <si>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</si>
  <si>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</si>
  <si>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</si>
  <si>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</si>
  <si>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</si>
  <si>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</si>
  <si>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</si>
  <si>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</si>
  <si>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</si>
  <si>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</si>
  <si>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</si>
  <si>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</si>
  <si>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</si>
  <si>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</si>
  <si>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</si>
  <si>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</si>
  <si>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</si>
  <si>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</si>
  <si>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</si>
  <si>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</si>
  <si>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</si>
  <si>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</si>
  <si>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</si>
  <si>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</si>
  <si>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</si>
  <si>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</si>
  <si>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</si>
  <si>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</si>
  <si>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</si>
  <si>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</si>
  <si>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</si>
  <si>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</si>
  <si>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</si>
  <si>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</si>
  <si>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</si>
  <si>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</si>
  <si>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</si>
  <si>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</si>
  <si>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</si>
  <si>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</si>
  <si>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</si>
  <si>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</si>
  <si>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</si>
  <si>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</si>
  <si>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</si>
  <si>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</si>
  <si>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</si>
  <si>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</si>
  <si>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</si>
  <si>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</si>
  <si>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</si>
  <si>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</si>
  <si>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</si>
  <si>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</si>
  <si>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</si>
  <si>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</si>
  <si>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</si>
  <si>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</si>
  <si>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</si>
  <si>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</si>
  <si>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</si>
  <si>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</si>
  <si>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</si>
  <si>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</si>
  <si>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</si>
  <si>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</si>
  <si>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</si>
  <si>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</si>
  <si>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</si>
  <si>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</si>
  <si>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</si>
  <si>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</si>
  <si>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</si>
  <si>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</si>
  <si>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</si>
  <si>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</si>
  <si>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</si>
  <si>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</si>
  <si>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</si>
  <si>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</si>
  <si>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</si>
  <si>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</si>
  <si>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</si>
  <si>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</si>
  <si>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</si>
  <si>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</si>
  <si>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</si>
  <si>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</si>
  <si>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</si>
  <si>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</si>
  <si>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</si>
  <si>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</si>
  <si>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</si>
  <si>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</si>
  <si>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</si>
  <si>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</si>
  <si>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</si>
  <si>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</si>
  <si>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</si>
  <si>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</si>
  <si>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</si>
  <si>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</si>
  <si>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</si>
  <si>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</si>
  <si>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</si>
  <si>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</si>
  <si>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</si>
  <si>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</si>
  <si>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</si>
  <si>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</si>
  <si>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</si>
  <si>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</si>
  <si>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</si>
  <si>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</si>
  <si>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</si>
  <si>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</si>
  <si>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</si>
  <si>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</si>
  <si>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</si>
  <si>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</si>
  <si>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</si>
  <si>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</si>
  <si>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</si>
  <si>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</si>
  <si>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</si>
  <si>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</si>
  <si>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</si>
  <si>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</si>
  <si>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</si>
  <si>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</si>
  <si>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</si>
  <si>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</si>
  <si>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</si>
  <si>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</si>
  <si>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</si>
  <si>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</si>
  <si>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</si>
  <si>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</si>
  <si>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</si>
  <si>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</si>
  <si>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</si>
  <si>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</si>
  <si>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</si>
  <si>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</si>
  <si>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</si>
  <si>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</si>
  <si>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</si>
  <si>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</si>
  <si>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</si>
  <si>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</si>
  <si>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</si>
  <si>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</si>
  <si>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</si>
  <si>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</si>
  <si>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</si>
  <si>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</si>
  <si>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</si>
  <si>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</si>
  <si>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</si>
  <si>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</si>
  <si>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</si>
  <si>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</si>
  <si>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</si>
  <si>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</si>
  <si>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</si>
  <si>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</si>
  <si>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</si>
  <si>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</si>
  <si>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</si>
  <si>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</si>
  <si>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</si>
  <si>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</si>
  <si>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</si>
  <si>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</si>
  <si>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</si>
  <si>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</si>
  <si>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</si>
  <si>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</si>
  <si>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</si>
  <si>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</si>
  <si>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</si>
  <si>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</si>
  <si>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</si>
  <si>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</si>
  <si>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</si>
  <si>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</si>
  <si>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</si>
  <si>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</si>
  <si>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</si>
  <si>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</si>
  <si>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</si>
  <si>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</si>
  <si>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</si>
  <si>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</si>
  <si>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</si>
  <si>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</si>
  <si>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</si>
  <si>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</si>
  <si>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</si>
  <si>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</si>
  <si>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</si>
  <si>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</si>
  <si>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</si>
  <si>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</si>
  <si>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</si>
  <si>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</si>
  <si>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</si>
  <si>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</si>
  <si>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</si>
  <si>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</si>
  <si>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</si>
  <si>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</si>
  <si>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</si>
  <si>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</si>
  <si>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</si>
  <si>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</si>
  <si>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</si>
  <si>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</si>
  <si>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</si>
  <si>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</si>
  <si>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</si>
  <si>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</si>
  <si>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</si>
  <si>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</si>
  <si>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</si>
  <si>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</si>
  <si>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</si>
  <si>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</si>
  <si>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</si>
  <si>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</si>
  <si>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</si>
  <si>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</si>
  <si>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</si>
  <si>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</si>
  <si>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</si>
  <si>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</si>
  <si>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</si>
  <si>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</si>
  <si>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</si>
  <si>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</si>
  <si>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</si>
  <si>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</si>
  <si>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</si>
  <si>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</si>
  <si>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</si>
  <si>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</si>
  <si>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</si>
  <si>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</si>
  <si>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</si>
  <si>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</si>
  <si>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</si>
  <si>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</si>
  <si>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</si>
  <si>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</si>
  <si>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</si>
  <si>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</si>
  <si>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</si>
  <si>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</si>
  <si>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</si>
  <si>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</si>
  <si>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</si>
  <si>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</si>
  <si>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</si>
  <si>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</si>
  <si>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</si>
  <si>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</si>
  <si>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</si>
  <si>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</si>
  <si>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</si>
  <si>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</si>
  <si>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</si>
  <si>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</si>
  <si>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</si>
  <si>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</si>
  <si>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</si>
  <si>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</si>
  <si>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</si>
  <si>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</si>
  <si>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</si>
  <si>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</si>
  <si>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</si>
  <si>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</si>
  <si>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</si>
  <si>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</si>
  <si>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</si>
  <si>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</si>
  <si>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</si>
  <si>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</si>
  <si>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</si>
  <si>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</si>
  <si>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</si>
  <si>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</si>
  <si>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</si>
  <si>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</si>
  <si>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</si>
  <si>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</si>
  <si>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</si>
  <si>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</si>
  <si>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</si>
  <si>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</si>
  <si>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</si>
  <si>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</si>
  <si>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</si>
  <si>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</si>
  <si>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</si>
  <si>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</si>
  <si>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</si>
  <si>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</si>
  <si>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</si>
  <si>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</si>
  <si>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</si>
  <si>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</si>
  <si>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</si>
  <si>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</si>
  <si>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</si>
  <si>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</si>
  <si>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</si>
  <si>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</si>
  <si>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</si>
  <si>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</si>
  <si>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</si>
  <si>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</si>
  <si>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</si>
  <si>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</si>
  <si>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</si>
  <si>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</si>
  <si>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</si>
  <si>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</si>
  <si>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</si>
  <si>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</si>
  <si>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</si>
  <si>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</si>
  <si>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</si>
  <si>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</si>
  <si>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</si>
  <si>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</si>
  <si>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</si>
  <si>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</si>
  <si>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</si>
  <si>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</si>
  <si>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</si>
  <si>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</si>
  <si>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</si>
  <si>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</si>
  <si>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</si>
  <si>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</si>
  <si>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</si>
  <si>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</si>
  <si>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</si>
  <si>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</si>
  <si>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</si>
  <si>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</si>
  <si>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</si>
  <si>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</si>
  <si>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</si>
  <si>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</si>
  <si>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</si>
  <si>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</si>
  <si>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</si>
  <si>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</si>
  <si>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</si>
  <si>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</si>
  <si>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</si>
  <si>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</si>
  <si>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</si>
  <si>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</si>
  <si>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</si>
  <si>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</si>
  <si>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</si>
  <si>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</si>
  <si>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</si>
  <si>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</si>
  <si>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</si>
  <si>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</si>
  <si>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</si>
  <si>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</si>
  <si>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</si>
  <si>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</si>
  <si>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</si>
  <si>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</si>
  <si>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</si>
  <si>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</si>
  <si>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</si>
  <si>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</si>
  <si>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</si>
  <si>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</si>
  <si>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</si>
  <si>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</si>
  <si>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</si>
  <si>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</si>
  <si>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</si>
  <si>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</si>
  <si>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</si>
  <si>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</si>
  <si>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</si>
  <si>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</si>
  <si>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</si>
  <si>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</si>
  <si>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</si>
  <si>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</si>
  <si>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</si>
  <si>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</si>
  <si>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</si>
  <si>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</si>
  <si>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</si>
  <si>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</si>
  <si>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</si>
  <si>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</si>
  <si>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</si>
  <si>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</si>
  <si>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</si>
  <si>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</si>
  <si>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</si>
  <si>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</si>
  <si>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</si>
  <si>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</si>
  <si>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</si>
  <si>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</si>
  <si>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</si>
  <si>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</si>
  <si>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</si>
  <si>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</si>
  <si>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</si>
  <si>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</si>
  <si>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</si>
  <si>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</si>
  <si>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</si>
  <si>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</si>
  <si>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</si>
  <si>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</si>
  <si>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</si>
  <si>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</si>
  <si>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</si>
  <si>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</si>
  <si>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</si>
  <si>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</si>
  <si>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</si>
  <si>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</si>
  <si>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</si>
  <si>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</si>
  <si>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</si>
  <si>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</si>
  <si>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</si>
  <si>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</si>
  <si>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</si>
  <si>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</si>
  <si>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</si>
  <si>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</si>
  <si>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</si>
  <si>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</si>
  <si>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</si>
  <si>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</si>
  <si>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</si>
  <si>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</si>
  <si>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</si>
  <si>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</si>
  <si>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</si>
  <si>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</si>
  <si>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</si>
  <si>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</si>
  <si>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</si>
  <si>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</si>
  <si>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</si>
  <si>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</si>
  <si>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</si>
  <si>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</si>
  <si>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</si>
  <si>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</si>
  <si>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</si>
  <si>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</si>
  <si>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</si>
  <si>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</si>
  <si>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</si>
  <si>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</si>
  <si>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</si>
  <si>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</si>
  <si>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</si>
  <si>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</si>
  <si>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</si>
  <si>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</si>
  <si>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</si>
  <si>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</si>
  <si>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</si>
  <si>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</si>
  <si>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</si>
  <si>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</si>
  <si>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</si>
  <si>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</si>
  <si>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</si>
  <si>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</si>
  <si>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</si>
  <si>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</si>
  <si>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</si>
  <si>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</si>
  <si>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</si>
  <si>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</si>
  <si>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</si>
  <si>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</si>
  <si>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</si>
  <si>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</si>
  <si>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</si>
  <si>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</si>
  <si>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</si>
  <si>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</si>
  <si>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</si>
  <si>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</si>
  <si>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</si>
  <si>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</si>
  <si>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</si>
  <si>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</si>
  <si>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</si>
  <si>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</si>
  <si>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</si>
  <si>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</si>
  <si>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</si>
  <si>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</si>
  <si>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</si>
  <si>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</si>
  <si>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</si>
  <si>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</si>
  <si>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</si>
  <si>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</si>
  <si>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</si>
  <si>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</si>
  <si>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</si>
  <si>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</si>
  <si>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</si>
  <si>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</si>
  <si>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</si>
  <si>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</si>
  <si>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</si>
  <si>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</si>
  <si>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</si>
  <si>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</si>
  <si>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</si>
  <si>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</si>
  <si>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</si>
  <si>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</si>
  <si>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</si>
  <si>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</si>
  <si>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</si>
  <si>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</si>
  <si>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</si>
  <si>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</si>
  <si>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</si>
  <si>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</si>
  <si>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</si>
  <si>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</si>
  <si>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</si>
  <si>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</si>
  <si>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</si>
  <si>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</si>
  <si>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</si>
  <si>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</si>
  <si>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</si>
  <si>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</si>
  <si>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</si>
  <si>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</si>
  <si>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</si>
  <si>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</si>
  <si>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</si>
  <si>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</si>
  <si>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</si>
  <si>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</si>
  <si>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</si>
  <si>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</si>
  <si>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</si>
  <si>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</si>
  <si>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</si>
  <si>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</si>
  <si>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</si>
  <si>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</si>
  <si>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</si>
  <si>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</si>
  <si>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</si>
  <si>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</si>
  <si>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</si>
  <si>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</si>
  <si>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</si>
  <si>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</si>
  <si>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</si>
  <si>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</si>
  <si>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</si>
  <si>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</si>
  <si>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</si>
  <si>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</si>
  <si>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</si>
  <si>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</si>
  <si>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</si>
  <si>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</si>
  <si>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</si>
  <si>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</si>
  <si>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</si>
  <si>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</si>
  <si>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</si>
  <si>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</si>
  <si>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</si>
  <si>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</si>
  <si>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</si>
  <si>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</si>
  <si>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</si>
  <si>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</si>
  <si>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</si>
  <si>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</si>
  <si>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</si>
  <si>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</si>
  <si>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</si>
  <si>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</si>
  <si>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</si>
  <si>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</si>
  <si>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</si>
  <si>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</si>
  <si>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</si>
  <si>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</si>
  <si>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</si>
  <si>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</si>
  <si>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</si>
  <si>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</si>
  <si>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</si>
  <si>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</si>
  <si>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</si>
  <si>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</si>
  <si>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</si>
  <si>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</si>
  <si>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</si>
  <si>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</si>
  <si>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</si>
  <si>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</si>
  <si>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</si>
  <si>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</si>
  <si>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</si>
  <si>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</si>
  <si>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</si>
  <si>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</si>
  <si>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</si>
  <si>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</si>
  <si>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</si>
  <si>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</si>
  <si>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</si>
  <si>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</si>
  <si>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</si>
  <si>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</si>
  <si>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</si>
  <si>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</si>
  <si>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</si>
  <si>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</si>
  <si>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</si>
  <si>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</si>
  <si>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</si>
  <si>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</si>
  <si>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</si>
  <si>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</si>
  <si>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</si>
  <si>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</si>
  <si>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</si>
  <si>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</si>
  <si>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</si>
  <si>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</si>
  <si>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</si>
  <si>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</si>
  <si>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</si>
  <si>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</si>
  <si>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</si>
  <si>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</si>
  <si>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</si>
  <si>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</si>
  <si>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</si>
  <si>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</si>
  <si>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</si>
  <si>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</si>
  <si>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</si>
  <si>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</si>
  <si>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</si>
  <si>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</si>
  <si>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</si>
  <si>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</si>
  <si>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</si>
  <si>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</si>
  <si>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</si>
  <si>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</si>
  <si>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</si>
  <si>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</si>
  <si>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</si>
  <si>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</si>
  <si>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</si>
  <si>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</si>
  <si>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</si>
  <si>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</si>
  <si>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</si>
  <si>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</si>
  <si>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</si>
  <si>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</si>
  <si>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</si>
  <si>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</si>
  <si>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</si>
  <si>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</si>
  <si>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</si>
  <si>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</si>
  <si>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</si>
  <si>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</si>
  <si>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</si>
  <si>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</si>
  <si>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</si>
  <si>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</si>
  <si>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</si>
  <si>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</si>
  <si>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</si>
  <si>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</si>
  <si>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</si>
  <si>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</si>
  <si>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</si>
  <si>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</si>
  <si>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</si>
  <si>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</si>
  <si>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</si>
  <si>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</si>
  <si>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</si>
  <si>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</si>
  <si>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</si>
  <si>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</si>
  <si>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</si>
  <si>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</si>
  <si>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</si>
  <si>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</si>
  <si>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</si>
  <si>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</si>
  <si>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</si>
  <si>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</si>
  <si>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</si>
  <si>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</si>
  <si>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</si>
  <si>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</si>
  <si>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</si>
  <si>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</si>
  <si>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</si>
  <si>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</si>
  <si>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</si>
  <si>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</si>
  <si>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</si>
  <si>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</si>
  <si>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</si>
  <si>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</si>
  <si>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</si>
  <si>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</si>
  <si>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</si>
  <si>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</si>
  <si>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</si>
  <si>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</si>
  <si>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</si>
  <si>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</si>
  <si>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</si>
  <si>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</si>
  <si>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</si>
  <si>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</si>
  <si>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</si>
  <si>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</si>
  <si>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</si>
  <si>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</si>
  <si>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</si>
  <si>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</si>
  <si>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</si>
  <si>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</si>
  <si>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</si>
  <si>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</si>
  <si>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</si>
  <si>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</si>
  <si>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</si>
  <si>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</si>
  <si>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</si>
  <si>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</si>
  <si>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</si>
  <si>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</si>
  <si>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</si>
  <si>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</si>
  <si>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</si>
  <si>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</si>
  <si>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</si>
  <si>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</si>
  <si>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</si>
  <si>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</si>
  <si>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</si>
  <si>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</si>
  <si>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</si>
  <si>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</si>
  <si>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</si>
  <si>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</si>
  <si>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</si>
  <si>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</si>
  <si>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</si>
  <si>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</si>
  <si>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</si>
  <si>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</si>
  <si>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</si>
  <si>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</si>
  <si>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</si>
  <si>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</si>
  <si>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</si>
  <si>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</si>
  <si>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</si>
  <si>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</si>
  <si>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</si>
  <si>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</si>
  <si>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</si>
  <si>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</si>
  <si>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</si>
  <si>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</si>
  <si>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</si>
  <si>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</si>
  <si>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</si>
  <si>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</si>
  <si>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</si>
  <si>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</si>
  <si>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</si>
  <si>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</si>
  <si>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</si>
  <si>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</si>
  <si>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</si>
  <si>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</si>
  <si>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</si>
  <si>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</si>
  <si>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</si>
  <si>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</si>
  <si>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</si>
  <si>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</si>
  <si>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</si>
  <si>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</si>
  <si>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</si>
  <si>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</si>
  <si>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</si>
  <si>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</si>
  <si>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</si>
  <si>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</si>
  <si>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</si>
  <si>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</si>
  <si>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</si>
  <si>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</si>
  <si>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</si>
  <si>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</si>
  <si>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</si>
  <si>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</si>
  <si>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</si>
  <si>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</si>
  <si>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</si>
  <si>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</si>
  <si>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</si>
  <si>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</si>
  <si>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</si>
  <si>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</si>
  <si>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</si>
  <si>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</si>
  <si>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</si>
  <si>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</si>
  <si>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</si>
  <si>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</si>
  <si>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</si>
  <si>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</si>
  <si>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</si>
  <si>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</si>
  <si>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</si>
  <si>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</si>
  <si>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</si>
  <si>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</si>
  <si>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</si>
  <si>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</si>
  <si>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</si>
  <si>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</si>
  <si>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</si>
  <si>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</si>
  <si>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</si>
  <si>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</si>
  <si>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</si>
  <si>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</si>
  <si>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</si>
  <si>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</si>
  <si>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</si>
  <si>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</si>
  <si>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</si>
  <si>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</si>
  <si>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</si>
  <si>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</si>
  <si>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</si>
  <si>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</si>
  <si>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</si>
  <si>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</si>
  <si>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</si>
  <si>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</si>
  <si>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</si>
  <si>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</si>
  <si>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</si>
  <si>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</si>
  <si>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</si>
  <si>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</si>
  <si>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</si>
  <si>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</si>
  <si>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</si>
  <si>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</si>
  <si>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</si>
  <si>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</si>
  <si>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</si>
  <si>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</si>
  <si>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</si>
  <si>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</si>
  <si>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</si>
  <si>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</si>
  <si>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</si>
  <si>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</si>
  <si>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</si>
  <si>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</si>
  <si>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</si>
  <si>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</si>
  <si>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</si>
  <si>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</si>
  <si>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</si>
  <si>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</si>
  <si>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</si>
  <si>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</si>
  <si>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</si>
  <si>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</si>
  <si>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</si>
  <si>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</si>
  <si>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</si>
  <si>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</si>
  <si>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</si>
  <si>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</si>
  <si>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</si>
  <si>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</si>
  <si>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</si>
  <si>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</si>
  <si>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</si>
  <si>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</si>
  <si>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</si>
  <si>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</si>
  <si>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</si>
  <si>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</si>
  <si>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</si>
  <si>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</si>
  <si>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</si>
  <si>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</si>
  <si>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</si>
  <si>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</si>
  <si>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</si>
  <si>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</si>
  <si>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</si>
  <si>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</si>
  <si>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</si>
  <si>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</si>
  <si>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</si>
  <si>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</si>
  <si>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</si>
  <si>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</si>
  <si>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</si>
  <si>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</si>
  <si>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</si>
  <si>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</si>
  <si>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</si>
  <si>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</si>
  <si>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</si>
  <si>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</si>
  <si>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</si>
  <si>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</si>
  <si>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</si>
  <si>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</si>
  <si>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</si>
  <si>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</si>
  <si>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</si>
  <si>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</si>
  <si>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</si>
  <si>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</si>
  <si>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</si>
  <si>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</si>
  <si>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</si>
  <si>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</si>
  <si>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</si>
  <si>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</si>
  <si>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</si>
  <si>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</si>
  <si>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</si>
  <si>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</si>
  <si>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</si>
  <si>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</si>
  <si>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</si>
  <si>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</si>
  <si>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</si>
  <si>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</si>
  <si>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</si>
  <si>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</si>
  <si>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</si>
  <si>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</si>
  <si>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</si>
  <si>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</si>
  <si>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</si>
  <si>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</si>
  <si>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</si>
  <si>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</si>
  <si>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</si>
  <si>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</si>
  <si>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</si>
  <si>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</si>
  <si>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</si>
  <si>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</si>
  <si>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</si>
  <si>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</si>
  <si>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</si>
  <si>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</si>
  <si>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</si>
  <si>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</si>
  <si>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</si>
  <si>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</si>
  <si>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</si>
  <si>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</si>
  <si>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</si>
  <si>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</si>
  <si>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</si>
  <si>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</si>
  <si>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</si>
  <si>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</si>
  <si>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</si>
  <si>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</si>
  <si>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</si>
  <si>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</si>
  <si>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</si>
  <si>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</si>
  <si>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</si>
  <si>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</si>
  <si>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</si>
  <si>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</si>
  <si>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</si>
  <si>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</si>
  <si>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</si>
  <si>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</si>
  <si>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</si>
  <si>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</si>
  <si>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</si>
  <si>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</si>
  <si>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</si>
  <si>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</si>
  <si>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</si>
  <si>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</si>
  <si>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</si>
  <si>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</si>
  <si>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</si>
  <si>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</si>
  <si>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</si>
  <si>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</si>
  <si>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</si>
  <si>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</si>
  <si>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</si>
  <si>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</si>
  <si>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</si>
  <si>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</si>
  <si>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</si>
  <si>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</si>
  <si>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</si>
  <si>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</si>
  <si>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</si>
  <si>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</si>
  <si>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</si>
  <si>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</si>
  <si>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</si>
  <si>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</si>
  <si>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</si>
  <si>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</si>
  <si>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</si>
  <si>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</si>
  <si>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</si>
  <si>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</si>
  <si>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</si>
  <si>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</si>
  <si>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</si>
  <si>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</si>
  <si>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</si>
  <si>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</si>
  <si>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</si>
  <si>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</si>
  <si>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</si>
  <si>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</si>
  <si>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</si>
  <si>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</si>
  <si>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</si>
  <si>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</si>
  <si>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</si>
  <si>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</si>
  <si>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</si>
  <si>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</si>
  <si>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</si>
  <si>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</si>
  <si>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</si>
  <si>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</si>
  <si>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</si>
  <si>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</si>
  <si>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</si>
  <si>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</si>
  <si>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</si>
  <si>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</si>
  <si>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</si>
  <si>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</si>
  <si>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</si>
  <si>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</si>
  <si>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</si>
  <si>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</si>
  <si>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</si>
  <si>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</si>
  <si>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</si>
  <si>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</si>
  <si>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</si>
  <si>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</si>
  <si>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</si>
  <si>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</si>
  <si>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</si>
  <si>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</si>
  <si>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</si>
  <si>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</si>
  <si>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</si>
  <si>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</si>
  <si>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</si>
  <si>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</si>
  <si>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</si>
  <si>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</si>
  <si>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</si>
  <si>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</si>
  <si>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</si>
  <si>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</si>
  <si>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</si>
  <si>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</si>
  <si>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</si>
  <si>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</si>
  <si>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</si>
  <si>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</si>
  <si>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</si>
  <si>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</si>
  <si>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</si>
  <si>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</si>
  <si>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</si>
  <si>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</si>
  <si>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</si>
  <si>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</si>
  <si>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</si>
  <si>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</si>
  <si>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</si>
  <si>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</si>
  <si>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</si>
  <si>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</si>
  <si>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</si>
  <si>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</si>
  <si>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</si>
  <si>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</si>
  <si>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</si>
  <si>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</si>
  <si>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</si>
  <si>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</si>
  <si>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</si>
  <si>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</si>
  <si>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</si>
  <si>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</si>
  <si>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</si>
  <si>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</si>
  <si>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</si>
  <si>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</si>
  <si>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</si>
  <si>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</si>
  <si>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</si>
  <si>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</si>
  <si>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</si>
  <si>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</si>
  <si>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</si>
  <si>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</si>
  <si>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</si>
  <si>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</si>
  <si>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</si>
  <si>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</si>
  <si>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</si>
  <si>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</si>
  <si>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</si>
  <si>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</si>
  <si>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</si>
  <si>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</si>
  <si>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</si>
  <si>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</si>
  <si>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</si>
  <si>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</si>
  <si>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</si>
  <si>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</si>
  <si>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</si>
  <si>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</si>
  <si>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</si>
  <si>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</si>
  <si>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</si>
  <si>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</si>
  <si>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</si>
  <si>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</si>
  <si>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</si>
  <si>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</si>
  <si>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</si>
  <si>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</si>
  <si>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</si>
  <si>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</si>
  <si>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</si>
  <si>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</si>
  <si>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</si>
  <si>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</si>
  <si>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</si>
  <si>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</si>
  <si>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</si>
  <si>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</si>
  <si>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</si>
  <si>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</si>
  <si>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</si>
  <si>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</si>
  <si>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</si>
  <si>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</si>
  <si>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</si>
  <si>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</si>
  <si>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</si>
  <si>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</si>
  <si>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</si>
  <si>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</si>
  <si>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</si>
  <si>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</si>
  <si>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</si>
  <si>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</si>
  <si>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</si>
  <si>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</si>
  <si>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</si>
  <si>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</si>
  <si>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</si>
  <si>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</si>
  <si>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</si>
  <si>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</si>
  <si>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</si>
  <si>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</si>
  <si>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</si>
  <si>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</si>
  <si>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</si>
  <si>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</si>
  <si>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</si>
  <si>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</si>
  <si>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</si>
  <si>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</si>
  <si>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</si>
  <si>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</si>
  <si>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</si>
  <si>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</si>
  <si>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</si>
  <si>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</si>
  <si>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</si>
  <si>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</si>
  <si>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</si>
  <si>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</si>
  <si>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</si>
  <si>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</si>
  <si>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</si>
  <si>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</si>
  <si>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</si>
  <si>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</si>
  <si>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</si>
  <si>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</si>
  <si>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</si>
  <si>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</si>
  <si>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</si>
  <si>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</si>
  <si>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</si>
  <si>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</si>
  <si>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</si>
  <si>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</si>
  <si>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</si>
  <si>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</si>
  <si>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</si>
  <si>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</si>
  <si>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</si>
  <si>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</si>
  <si>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</si>
  <si>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</si>
  <si>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</si>
  <si>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</si>
  <si>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</si>
  <si>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</si>
  <si>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</si>
  <si>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</si>
  <si>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</si>
  <si>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</si>
  <si>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</si>
  <si>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</si>
  <si>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</si>
  <si>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</si>
  <si>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</si>
  <si>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</si>
  <si>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</si>
  <si>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</si>
  <si>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</si>
  <si>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</si>
  <si>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</si>
  <si>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</si>
  <si>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</si>
  <si>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</si>
  <si>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</si>
  <si>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</si>
  <si>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</si>
  <si>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</si>
  <si>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</si>
  <si>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</si>
  <si>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</si>
  <si>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</si>
  <si>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</si>
  <si>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</si>
  <si>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</si>
  <si>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</si>
  <si>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</si>
  <si>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</si>
  <si>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</si>
  <si>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</si>
  <si>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</si>
  <si>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</si>
  <si>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</si>
  <si>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</si>
  <si>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</si>
  <si>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</si>
  <si>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</si>
  <si>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</si>
  <si>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</si>
  <si>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</si>
  <si>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</si>
  <si>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</si>
  <si>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</si>
  <si>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</si>
  <si>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</si>
  <si>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</si>
  <si>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</si>
  <si>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</si>
  <si>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</si>
  <si>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</si>
  <si>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</si>
  <si>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</si>
  <si>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</si>
  <si>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</si>
  <si>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</si>
  <si>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</si>
  <si>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</si>
  <si>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</si>
  <si>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</si>
  <si>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</si>
  <si>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</si>
  <si>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</si>
  <si>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</si>
  <si>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</si>
  <si>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</si>
  <si>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</si>
  <si>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</si>
  <si>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</si>
  <si>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</si>
  <si>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</si>
  <si>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</si>
  <si>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</si>
  <si>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</si>
  <si>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</si>
  <si>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</si>
  <si>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</si>
  <si>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</si>
  <si>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</si>
  <si>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</si>
  <si>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</si>
  <si>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</si>
  <si>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</si>
  <si>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</si>
  <si>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</si>
  <si>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</si>
  <si>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</si>
  <si>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</si>
  <si>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</si>
  <si>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</si>
  <si>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</si>
  <si>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</si>
  <si>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</si>
  <si>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</si>
  <si>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</si>
  <si>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</si>
  <si>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</si>
  <si>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</si>
  <si>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</si>
  <si>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</si>
  <si>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</si>
  <si>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</si>
  <si>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</si>
  <si>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</si>
  <si>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</si>
  <si>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</si>
  <si>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</si>
  <si>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</si>
  <si>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</si>
  <si>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</si>
  <si>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</si>
  <si>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</si>
  <si>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</si>
  <si>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</si>
  <si>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</si>
  <si>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</si>
  <si>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</si>
  <si>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</si>
  <si>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</si>
  <si>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</si>
  <si>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</si>
  <si>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</si>
  <si>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</si>
  <si>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</si>
  <si>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</si>
  <si>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</si>
  <si>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</si>
  <si>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</si>
  <si>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</si>
  <si>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</si>
  <si>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</si>
  <si>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</si>
  <si>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</si>
  <si>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</si>
  <si>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</si>
  <si>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</si>
  <si>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</si>
  <si>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</si>
  <si>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</si>
  <si>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</si>
  <si>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</si>
  <si>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</si>
  <si>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</si>
  <si>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</si>
  <si>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</si>
  <si>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</si>
  <si>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</si>
  <si>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</si>
  <si>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</si>
  <si>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</si>
  <si>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</si>
  <si>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</si>
  <si>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</si>
  <si>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</si>
  <si>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</si>
  <si>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</si>
  <si>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</si>
  <si>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</si>
  <si>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</si>
  <si>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</si>
  <si>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</si>
  <si>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</si>
  <si>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</si>
  <si>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</si>
  <si>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</si>
  <si>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</si>
  <si>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</si>
  <si>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</si>
  <si>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</si>
  <si>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</si>
  <si>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</si>
  <si>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</si>
  <si>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</si>
  <si>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</si>
  <si>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</si>
  <si>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</si>
  <si>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</si>
  <si>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</si>
  <si>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</si>
  <si>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</si>
  <si>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</si>
  <si>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</si>
  <si>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</si>
  <si>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</si>
  <si>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</si>
  <si>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</si>
  <si>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</si>
  <si>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</si>
  <si>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</si>
  <si>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</si>
  <si>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</si>
  <si>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</si>
  <si>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</si>
  <si>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</si>
  <si>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</si>
  <si>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</si>
  <si>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</si>
  <si>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</si>
  <si>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</si>
  <si>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</si>
  <si>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</si>
  <si>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</si>
  <si>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</si>
  <si>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</si>
  <si>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</si>
  <si>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</si>
  <si>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</si>
  <si>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</si>
  <si>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</si>
  <si>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</si>
  <si>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</si>
  <si>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</si>
  <si>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</si>
  <si>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</si>
  <si>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</si>
  <si>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</si>
  <si>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</si>
  <si>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</si>
  <si>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</si>
  <si>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</si>
  <si>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</si>
  <si>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</si>
  <si>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</si>
  <si>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</si>
  <si>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</si>
  <si>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</si>
  <si>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</si>
  <si>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</si>
  <si>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</si>
  <si>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</si>
  <si>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</si>
  <si>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</si>
  <si>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</si>
  <si>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</si>
  <si>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</si>
  <si>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</si>
  <si>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</si>
  <si>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</si>
  <si>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</si>
  <si>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</si>
  <si>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</si>
  <si>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</si>
  <si>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</si>
  <si>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</si>
  <si>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</si>
  <si>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</si>
  <si>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</si>
  <si>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</si>
  <si>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</si>
  <si>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</si>
  <si>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</si>
  <si>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</si>
  <si>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</si>
  <si>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</si>
  <si>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</si>
  <si>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</si>
  <si>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</si>
  <si>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</si>
  <si>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</si>
  <si>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</si>
  <si>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</si>
  <si>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</si>
  <si>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</si>
  <si>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</si>
  <si>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</si>
  <si>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</si>
  <si>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</si>
  <si>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</si>
  <si>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</si>
  <si>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</si>
  <si>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</si>
  <si>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</si>
  <si>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</si>
  <si>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</si>
  <si>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</si>
  <si>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</si>
  <si>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</si>
  <si>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</si>
  <si>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</si>
  <si>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</si>
  <si>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</si>
  <si>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</si>
  <si>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</si>
  <si>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</si>
  <si>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</si>
  <si>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</si>
  <si>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</si>
  <si>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</si>
  <si>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</si>
  <si>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</si>
  <si>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</si>
  <si>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</si>
  <si>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</si>
  <si>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</si>
  <si>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</si>
  <si>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</si>
  <si>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</si>
  <si>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</si>
  <si>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</si>
  <si>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</si>
  <si>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</si>
  <si>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</si>
  <si>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</si>
  <si>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</si>
  <si>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</si>
  <si>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</si>
  <si>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</si>
  <si>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</si>
  <si>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</si>
  <si>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</si>
  <si>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</si>
  <si>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</si>
  <si>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</si>
  <si>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</si>
  <si>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</si>
  <si>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</si>
  <si>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</si>
  <si>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</si>
  <si>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</si>
  <si>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</si>
  <si>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</si>
  <si>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</si>
  <si>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</si>
  <si>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</si>
  <si>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</si>
  <si>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</si>
  <si>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</si>
  <si>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</si>
  <si>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</si>
  <si>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</si>
  <si>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</si>
  <si>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</si>
  <si>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</si>
  <si>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</si>
  <si>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</si>
  <si>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</si>
  <si>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</si>
  <si>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</si>
  <si>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</si>
  <si>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</si>
  <si>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</si>
  <si>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</si>
  <si>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</si>
  <si>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</si>
  <si>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</si>
  <si>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</si>
  <si>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</si>
  <si>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</si>
  <si>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</si>
  <si>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</si>
  <si>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</si>
  <si>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</si>
  <si>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</si>
  <si>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</si>
  <si>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</si>
  <si>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</si>
  <si>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</si>
  <si>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</si>
  <si>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</si>
  <si>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</si>
  <si>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</si>
  <si>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</si>
  <si>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</si>
  <si>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</si>
  <si>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</si>
  <si>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</si>
  <si>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</si>
  <si>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</si>
  <si>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</si>
  <si>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</si>
  <si>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</si>
  <si>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</si>
  <si>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</si>
  <si>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</si>
  <si>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</si>
  <si>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</si>
  <si>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</si>
  <si>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</si>
  <si>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</si>
  <si>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</si>
  <si>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</si>
  <si>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</si>
  <si>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</si>
  <si>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</si>
  <si>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</si>
  <si>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</si>
  <si>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</si>
  <si>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</si>
  <si>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</si>
  <si>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</si>
  <si>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</si>
  <si>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</si>
  <si>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</si>
  <si>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</si>
  <si>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</si>
  <si>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</si>
  <si>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</si>
  <si>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</si>
  <si>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</si>
  <si>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</si>
  <si>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</si>
  <si>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</si>
  <si>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</si>
  <si>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</si>
  <si>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</si>
  <si>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</si>
  <si>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</si>
  <si>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</si>
  <si>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</si>
  <si>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</si>
  <si>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</si>
  <si>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</si>
  <si>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</si>
  <si>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</si>
  <si>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</si>
  <si>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</si>
  <si>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</si>
  <si>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</si>
  <si>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</si>
  <si>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</si>
  <si>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</si>
  <si>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</si>
  <si>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</si>
  <si>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</si>
  <si>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</si>
  <si>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</si>
  <si>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</si>
  <si>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</si>
  <si>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</si>
  <si>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</si>
  <si>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</si>
  <si>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</si>
  <si>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</si>
  <si>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</si>
  <si>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</si>
  <si>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</si>
  <si>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</si>
  <si>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</si>
  <si>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</si>
  <si>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</si>
  <si>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</si>
  <si>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</si>
  <si>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</si>
  <si>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</si>
  <si>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</si>
  <si>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</si>
  <si>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</si>
  <si>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</si>
  <si>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</si>
  <si>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</si>
  <si>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</si>
  <si>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</si>
  <si>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</si>
  <si>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</si>
  <si>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</si>
  <si>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</si>
  <si>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</si>
  <si>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</si>
  <si>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</si>
  <si>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</si>
  <si>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</si>
  <si>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</si>
  <si>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</si>
  <si>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</si>
  <si>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</si>
  <si>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</si>
  <si>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</si>
  <si>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</si>
  <si>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</si>
  <si>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</si>
  <si>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</si>
  <si>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</si>
  <si>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</si>
  <si>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</si>
  <si>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</si>
  <si>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</si>
  <si>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</si>
  <si>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</si>
  <si>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</si>
  <si>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</si>
  <si>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</si>
  <si>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</si>
  <si>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</si>
  <si>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</si>
  <si>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</si>
  <si>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</si>
  <si>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</si>
  <si>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</si>
  <si>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</si>
  <si>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</si>
  <si>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</si>
  <si>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</si>
  <si>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</si>
  <si>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</si>
  <si>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</si>
  <si>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</si>
  <si>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</si>
  <si>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</si>
  <si>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</si>
  <si>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</si>
  <si>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</si>
  <si>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</si>
  <si>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</si>
  <si>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</si>
  <si>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</si>
  <si>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</si>
  <si>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</si>
  <si>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</si>
  <si>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</si>
  <si>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</si>
  <si>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</si>
  <si>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</si>
  <si>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</si>
  <si>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</si>
  <si>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</si>
  <si>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</si>
  <si>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</si>
  <si>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</si>
  <si>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</si>
  <si>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</si>
  <si>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</si>
  <si>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</si>
  <si>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</si>
  <si>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</si>
  <si>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</si>
  <si>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</si>
  <si>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</si>
  <si>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</si>
  <si>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</si>
  <si>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</si>
  <si>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</si>
  <si>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</si>
  <si>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</si>
  <si>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</si>
  <si>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</si>
  <si>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</si>
  <si>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</si>
  <si>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</si>
  <si>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</si>
  <si>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</si>
  <si>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</si>
  <si>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</si>
  <si>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</si>
  <si>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</si>
  <si>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</si>
  <si>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</si>
  <si>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</si>
  <si>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</si>
  <si>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</si>
  <si>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</si>
  <si>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</si>
  <si>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</si>
  <si>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</si>
  <si>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</si>
  <si>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</si>
  <si>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</si>
  <si>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</si>
  <si>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</si>
  <si>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</si>
  <si>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</si>
  <si>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</si>
  <si>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</si>
  <si>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</si>
  <si>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</si>
  <si>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</si>
  <si>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</si>
  <si>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</si>
  <si>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</si>
  <si>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</si>
  <si>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</si>
  <si>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</si>
  <si>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</si>
  <si>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</si>
  <si>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</si>
  <si>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</si>
  <si>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</si>
  <si>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</si>
  <si>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</si>
  <si>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</si>
  <si>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</si>
  <si>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</si>
  <si>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</si>
  <si>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</si>
  <si>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</si>
  <si>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</si>
  <si>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</si>
  <si>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</si>
  <si>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</si>
  <si>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</si>
  <si>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</si>
  <si>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</si>
  <si>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</si>
  <si>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</si>
  <si>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</si>
  <si>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</si>
  <si>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</si>
  <si>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</si>
  <si>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</si>
  <si>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</si>
  <si>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</si>
  <si>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</si>
  <si>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</si>
  <si>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</si>
  <si>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</si>
  <si>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</si>
  <si>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</si>
  <si>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</si>
  <si>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</si>
  <si>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</si>
  <si>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</si>
  <si>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</si>
  <si>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</si>
  <si>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</si>
  <si>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</si>
  <si>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</si>
  <si>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</si>
  <si>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</si>
  <si>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</si>
  <si>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</si>
  <si>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</si>
  <si>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</si>
  <si>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</si>
  <si>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</si>
  <si>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</si>
  <si>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</si>
  <si>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</si>
  <si>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</si>
  <si>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</si>
  <si>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</si>
  <si>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</si>
  <si>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</si>
  <si>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</si>
  <si>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</si>
  <si>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</si>
  <si>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</si>
  <si>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</si>
  <si>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</si>
  <si>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</si>
  <si>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</si>
  <si>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</si>
  <si>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</si>
  <si>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</si>
  <si>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</si>
  <si>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</si>
  <si>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</si>
  <si>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</si>
  <si>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</si>
  <si>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</si>
  <si>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</si>
  <si>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</si>
  <si>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</si>
  <si>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</si>
  <si>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</si>
  <si>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</si>
  <si>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</si>
  <si>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</si>
  <si>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</si>
  <si>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</si>
  <si>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</si>
  <si>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</si>
  <si>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</si>
  <si>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</si>
  <si>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</si>
  <si>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</si>
  <si>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</si>
  <si>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</si>
  <si>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</si>
  <si>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</si>
  <si>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</si>
  <si>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</si>
  <si>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</si>
  <si>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</si>
  <si>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</si>
  <si>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</si>
  <si>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</si>
  <si>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</si>
  <si>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</si>
  <si>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</si>
  <si>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</si>
  <si>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</si>
  <si>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</si>
  <si>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</si>
  <si>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</si>
  <si>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</si>
  <si>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</si>
  <si>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</si>
  <si>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</si>
  <si>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</si>
  <si>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</si>
  <si>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</si>
  <si>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</si>
  <si>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</si>
  <si>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</si>
  <si>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</si>
  <si>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</si>
  <si>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</si>
  <si>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</si>
  <si>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</si>
  <si>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</si>
  <si>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</si>
  <si>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</si>
  <si>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</si>
  <si>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</si>
  <si>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</si>
  <si>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</si>
  <si>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</si>
  <si>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</si>
  <si>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</si>
  <si>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</si>
  <si>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</si>
  <si>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</si>
  <si>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</si>
  <si>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</si>
  <si>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</si>
  <si>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</si>
  <si>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</si>
  <si>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</si>
  <si>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</si>
  <si>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</si>
  <si>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</si>
  <si>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</si>
  <si>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</si>
  <si>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</si>
  <si>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</si>
  <si>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</si>
  <si>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</si>
  <si>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</si>
  <si>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</si>
  <si>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</si>
  <si>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</si>
  <si>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</si>
  <si>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</si>
  <si>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</si>
  <si>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</si>
  <si>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</si>
  <si>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</si>
  <si>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</si>
  <si>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</si>
  <si>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</si>
  <si>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</si>
  <si>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</si>
  <si>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</si>
  <si>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</si>
  <si>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</si>
  <si>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</si>
  <si>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</si>
  <si>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</si>
  <si>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</si>
  <si>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</si>
  <si>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</si>
  <si>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</si>
  <si>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</si>
  <si>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</si>
  <si>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</si>
  <si>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</si>
  <si>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</si>
  <si>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</si>
  <si>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</si>
  <si>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</si>
  <si>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</si>
  <si>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</si>
  <si>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</si>
  <si>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</si>
  <si>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</si>
  <si>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</si>
  <si>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</si>
  <si>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</si>
  <si>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</si>
  <si>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</si>
  <si>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</si>
  <si>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</si>
  <si>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</si>
  <si>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</si>
  <si>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</si>
  <si>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</si>
  <si>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</si>
  <si>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</si>
  <si>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</si>
  <si>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</si>
  <si>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</si>
  <si>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</si>
  <si>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</si>
  <si>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</si>
  <si>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</si>
  <si>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</si>
  <si>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</si>
  <si>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</si>
  <si>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</si>
  <si>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</si>
  <si>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</si>
  <si>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</si>
  <si>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</si>
  <si>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</si>
  <si>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</si>
  <si>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</si>
  <si>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</si>
  <si>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</si>
  <si>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</si>
  <si>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</si>
  <si>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</si>
  <si>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</si>
  <si>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</si>
  <si>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</si>
  <si>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</si>
  <si>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</si>
  <si>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</si>
  <si>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</si>
  <si>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</si>
  <si>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</si>
  <si>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</si>
  <si>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</si>
  <si>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</si>
  <si>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</si>
  <si>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</si>
  <si>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</si>
  <si>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</si>
  <si>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</si>
  <si>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</si>
  <si>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</si>
  <si>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</si>
  <si>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</si>
  <si>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</si>
  <si>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</si>
  <si>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</si>
  <si>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</si>
  <si>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</si>
  <si>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</si>
  <si>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</si>
  <si>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</si>
  <si>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</si>
  <si>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</si>
  <si>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</si>
  <si>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</si>
  <si>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</si>
  <si>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</si>
  <si>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</si>
  <si>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</si>
  <si>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</si>
  <si>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</si>
  <si>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</si>
  <si>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</si>
  <si>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</si>
  <si>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</si>
  <si>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</si>
  <si>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</si>
  <si>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</si>
  <si>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</si>
  <si>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</si>
  <si>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</si>
  <si>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</si>
  <si>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</si>
  <si>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</si>
  <si>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</si>
  <si>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</si>
  <si>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</si>
  <si>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</si>
  <si>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</si>
  <si>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</si>
  <si>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</si>
  <si>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</si>
  <si>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</si>
  <si>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</si>
  <si>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</si>
  <si>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</si>
  <si>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</si>
  <si>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</si>
  <si>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</si>
  <si>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</si>
  <si>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</si>
  <si>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</si>
  <si>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</si>
  <si>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</si>
  <si>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</si>
  <si>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</si>
  <si>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</si>
  <si>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</si>
  <si>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</si>
  <si>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</si>
  <si>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</si>
  <si>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</si>
  <si>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</si>
  <si>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</si>
  <si>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</si>
  <si>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</si>
  <si>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</si>
  <si>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</si>
  <si>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</si>
  <si>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</si>
  <si>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</si>
  <si>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</si>
  <si>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</si>
  <si>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</si>
  <si>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</si>
  <si>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</si>
  <si>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</si>
  <si>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</si>
  <si>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</si>
  <si>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</si>
  <si>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</si>
  <si>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</si>
  <si>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</si>
  <si>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</si>
  <si>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</si>
  <si>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</si>
  <si>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</si>
  <si>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</si>
  <si>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</si>
  <si>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</si>
  <si>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</si>
  <si>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</si>
  <si>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</si>
  <si>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</si>
  <si>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</si>
  <si>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</si>
  <si>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</si>
  <si>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</si>
  <si>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</si>
  <si>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</si>
  <si>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</si>
  <si>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</si>
  <si>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</si>
  <si>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</si>
  <si>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</si>
  <si>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</si>
  <si>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</si>
  <si>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</si>
  <si>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</si>
  <si>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</si>
  <si>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</si>
  <si>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</si>
  <si>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</si>
  <si>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</si>
  <si>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</si>
  <si>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</si>
  <si>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</si>
  <si>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</si>
  <si>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</si>
  <si>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</si>
  <si>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</si>
  <si>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</si>
  <si>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</si>
  <si>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</si>
  <si>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</si>
  <si>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</si>
  <si>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</si>
  <si>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</si>
  <si>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</si>
  <si>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</si>
  <si>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</si>
  <si>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</si>
  <si>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</si>
  <si>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</si>
  <si>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</si>
  <si>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</si>
  <si>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</si>
  <si>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</si>
  <si>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</si>
  <si>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</si>
  <si>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</si>
  <si>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</si>
  <si>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</si>
  <si>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</si>
  <si>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</si>
  <si>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</si>
  <si>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</si>
  <si>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</si>
  <si>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</si>
  <si>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</si>
  <si>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</si>
  <si>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</si>
  <si>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</si>
  <si>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</si>
  <si>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</si>
  <si>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</si>
  <si>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</si>
  <si>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</si>
  <si>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</si>
  <si>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</si>
  <si>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</si>
  <si>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</si>
  <si>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</si>
  <si>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</si>
  <si>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</si>
  <si>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</si>
  <si>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</si>
  <si>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</si>
  <si>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</si>
  <si>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</si>
  <si>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</si>
  <si>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</si>
  <si>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</si>
  <si>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</si>
  <si>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</si>
  <si>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</si>
  <si>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</si>
  <si>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</si>
  <si>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</si>
  <si>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</si>
  <si>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</si>
  <si>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</si>
  <si>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</si>
  <si>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</si>
  <si>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</si>
  <si>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</si>
  <si>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</si>
  <si>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</si>
  <si>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</si>
  <si>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</si>
  <si>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</si>
  <si>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</si>
  <si>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</si>
  <si>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</si>
  <si>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</si>
  <si>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</si>
  <si>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</si>
  <si>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</si>
  <si>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</si>
  <si>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</si>
  <si>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</si>
  <si>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</si>
  <si>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</si>
  <si>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</si>
  <si>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</si>
  <si>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</si>
  <si>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</si>
  <si>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</si>
  <si>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</si>
  <si>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</si>
  <si>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</si>
  <si>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</si>
  <si>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</si>
  <si>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</si>
  <si>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</si>
  <si>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</si>
  <si>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</si>
  <si>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</si>
  <si>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</si>
  <si>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</si>
  <si>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</si>
  <si>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</si>
  <si>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</si>
  <si>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</si>
  <si>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</si>
  <si>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</si>
  <si>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</si>
  <si>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</si>
  <si>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</si>
  <si>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</si>
  <si>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</si>
  <si>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</si>
  <si>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</si>
  <si>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</si>
  <si>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</si>
  <si>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</si>
  <si>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</si>
  <si>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</si>
  <si>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</si>
  <si>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</si>
  <si>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</si>
  <si>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</si>
  <si>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</si>
  <si>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</si>
  <si>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</si>
  <si>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</si>
  <si>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</si>
  <si>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</si>
  <si>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</si>
  <si>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</si>
  <si>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</si>
  <si>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</si>
  <si>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</si>
  <si>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</si>
  <si>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</si>
  <si>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</si>
  <si>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</si>
  <si>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</si>
  <si>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</si>
  <si>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</si>
  <si>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</si>
  <si>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</si>
  <si>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</si>
  <si>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</si>
  <si>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</si>
  <si>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</si>
  <si>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</si>
  <si>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</si>
  <si>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</si>
  <si>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</si>
  <si>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</si>
  <si>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</si>
  <si>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</si>
  <si>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</si>
  <si>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</si>
  <si>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</si>
  <si>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</si>
  <si>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</si>
  <si>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</si>
  <si>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</si>
  <si>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</si>
  <si>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</si>
  <si>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</si>
  <si>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</si>
  <si>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</si>
  <si>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</si>
  <si>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</si>
  <si>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</si>
  <si>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</si>
  <si>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</si>
  <si>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</si>
  <si>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</si>
  <si>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</si>
  <si>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</si>
  <si>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</si>
  <si>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</si>
  <si>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</si>
  <si>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</si>
  <si>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</si>
  <si>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</si>
  <si>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</si>
  <si>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</si>
  <si>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</si>
  <si>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</si>
  <si>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</si>
  <si>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</si>
  <si>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</si>
  <si>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</si>
  <si>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</si>
  <si>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</si>
  <si>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</si>
  <si>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</si>
  <si>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</si>
  <si>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</si>
  <si>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</si>
  <si>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</si>
  <si>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</si>
  <si>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</si>
  <si>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</si>
  <si>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</si>
  <si>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</si>
  <si>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</si>
  <si>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</si>
  <si>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</si>
  <si>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</si>
  <si>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</si>
  <si>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</si>
  <si>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</si>
  <si>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</si>
  <si>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</si>
  <si>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</si>
  <si>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</si>
  <si>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</si>
  <si>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</si>
  <si>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</si>
  <si>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</si>
  <si>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</si>
  <si>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</si>
  <si>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</si>
  <si>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</si>
  <si>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</si>
  <si>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</si>
  <si>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</si>
  <si>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</si>
  <si>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</si>
  <si>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</si>
  <si>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</si>
  <si>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</si>
  <si>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</si>
  <si>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</si>
  <si>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</si>
  <si>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</si>
  <si>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</si>
  <si>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</si>
  <si>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</si>
  <si>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</si>
  <si>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</si>
  <si>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</si>
  <si>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</si>
  <si>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</si>
  <si>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</si>
  <si>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</si>
  <si>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</si>
  <si>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</si>
  <si>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</si>
  <si>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</si>
  <si>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</si>
  <si>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</si>
  <si>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</si>
  <si>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</si>
  <si>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</si>
  <si>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</si>
  <si>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</si>
  <si>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</si>
  <si>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</si>
  <si>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</si>
  <si>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</si>
  <si>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</si>
  <si>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</si>
  <si>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</si>
  <si>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</si>
  <si>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</si>
  <si>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</si>
  <si>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</si>
  <si>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</si>
  <si>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</si>
  <si>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</si>
  <si>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</si>
  <si>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</si>
  <si>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</si>
  <si>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</si>
  <si>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</si>
  <si>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</si>
  <si>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</si>
  <si>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</si>
  <si>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</si>
  <si>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</si>
  <si>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</si>
  <si>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</si>
  <si>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</si>
  <si>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</si>
  <si>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</si>
  <si>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</si>
  <si>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</si>
  <si>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</si>
  <si>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</si>
  <si>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</si>
  <si>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</si>
  <si>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</si>
  <si>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</si>
  <si>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</si>
  <si>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</si>
  <si>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</si>
  <si>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</si>
  <si>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</si>
  <si>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</si>
  <si>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</si>
  <si>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</si>
  <si>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</si>
  <si>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</si>
  <si>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</si>
  <si>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</si>
  <si>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</si>
  <si>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</si>
  <si>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</si>
  <si>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</si>
  <si>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</si>
  <si>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</si>
  <si>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</si>
  <si>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</si>
  <si>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</si>
  <si>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</si>
  <si>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</si>
  <si>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</si>
  <si>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</si>
  <si>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</si>
  <si>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</si>
  <si>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</si>
  <si>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</si>
  <si>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</si>
  <si>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</si>
  <si>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</si>
  <si>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</si>
  <si>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</si>
  <si>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</si>
  <si>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</si>
  <si>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</si>
  <si>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</si>
  <si>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</si>
  <si>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</si>
  <si>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</si>
  <si>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</si>
  <si>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</si>
  <si>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</si>
  <si>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</si>
  <si>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</si>
  <si>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</si>
  <si>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</si>
  <si>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</si>
  <si>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</si>
  <si>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</si>
  <si>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</si>
  <si>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</si>
  <si>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</si>
  <si>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</si>
  <si>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</si>
  <si>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</si>
  <si>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</si>
  <si>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</si>
  <si>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</si>
  <si>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</si>
  <si>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</si>
  <si>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</si>
  <si>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</si>
  <si>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</si>
  <si>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</si>
  <si>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</si>
  <si>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</si>
  <si>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</si>
  <si>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</si>
  <si>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</si>
  <si>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</si>
  <si>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</si>
  <si>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</si>
  <si>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</si>
  <si>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</si>
  <si>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</si>
  <si>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</si>
  <si>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</si>
  <si>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</si>
  <si>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</si>
  <si>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</si>
  <si>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</si>
  <si>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</si>
  <si>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</si>
  <si>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</si>
  <si>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</si>
  <si>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</si>
  <si>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</si>
  <si>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</si>
  <si>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</si>
  <si>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</si>
  <si>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</si>
  <si>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</si>
  <si>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</si>
  <si>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</si>
  <si>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</si>
  <si>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</si>
  <si>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</si>
  <si>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</si>
  <si>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</si>
  <si>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</si>
  <si>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</si>
  <si>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</si>
  <si>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</si>
  <si>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</si>
  <si>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</si>
  <si>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</si>
  <si>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</si>
  <si>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</si>
  <si>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</si>
  <si>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</si>
  <si>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</si>
  <si>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</si>
  <si>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</si>
  <si>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</si>
  <si>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</si>
  <si>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</si>
  <si>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</si>
  <si>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</si>
  <si>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</si>
  <si>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</si>
  <si>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</si>
  <si>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</si>
  <si>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</si>
  <si>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</si>
  <si>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</si>
  <si>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</si>
  <si>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</si>
  <si>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</si>
  <si>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</si>
  <si>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</si>
  <si>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</si>
  <si>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</si>
  <si>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</si>
  <si>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</si>
  <si>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</si>
  <si>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</si>
  <si>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</si>
  <si>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</si>
  <si>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</si>
  <si>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</si>
  <si>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</si>
  <si>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</si>
  <si>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</si>
  <si>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</si>
  <si>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</si>
  <si>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</si>
  <si>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</si>
  <si>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</si>
  <si>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</si>
  <si>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</si>
  <si>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</si>
  <si>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</si>
  <si>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</si>
  <si>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</si>
  <si>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</si>
  <si>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</si>
  <si>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</si>
  <si>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</si>
  <si>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</si>
  <si>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</si>
  <si>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</si>
  <si>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</si>
  <si>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</si>
  <si>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</si>
  <si>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</si>
  <si>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</si>
  <si>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</si>
  <si>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</si>
  <si>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</si>
  <si>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</si>
  <si>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</si>
  <si>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</si>
  <si>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</si>
  <si>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</si>
  <si>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</si>
  <si>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</si>
  <si>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</si>
  <si>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</si>
  <si>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</si>
  <si>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</si>
  <si>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</si>
  <si>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</si>
  <si>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</si>
  <si>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</si>
  <si>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</si>
  <si>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</si>
  <si>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</si>
  <si>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</si>
  <si>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</si>
  <si>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</si>
  <si>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</si>
  <si>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</si>
  <si>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</si>
  <si>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</si>
  <si>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</si>
  <si>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</si>
  <si>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</si>
  <si>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</si>
  <si>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</si>
  <si>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</si>
  <si>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</si>
  <si>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</si>
  <si>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</si>
  <si>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</si>
  <si>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</si>
  <si>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</si>
  <si>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</si>
  <si>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</si>
  <si>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</si>
  <si>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</si>
  <si>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</si>
  <si>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</si>
  <si>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</si>
  <si>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</si>
  <si>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</si>
  <si>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</si>
  <si>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</si>
  <si>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</si>
  <si>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</si>
  <si>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</si>
  <si>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</si>
  <si>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</si>
  <si>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</si>
  <si>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</si>
  <si>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</si>
  <si>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</si>
  <si>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</si>
  <si>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</si>
  <si>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</si>
  <si>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</si>
  <si>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</si>
  <si>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</si>
  <si>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</si>
  <si>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</si>
  <si>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</si>
  <si>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</si>
  <si>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</si>
  <si>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</si>
  <si>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</si>
  <si>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</si>
  <si>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</si>
  <si>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</si>
  <si>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</si>
  <si>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</si>
  <si>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</si>
  <si>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</si>
  <si>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</si>
  <si>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</si>
  <si>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</si>
  <si>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</si>
  <si>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</si>
  <si>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</si>
  <si>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</si>
  <si>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</si>
  <si>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</si>
  <si>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</si>
  <si>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</si>
  <si>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</si>
  <si>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</si>
  <si>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</si>
  <si>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</si>
  <si>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</si>
  <si>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</si>
  <si>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</si>
  <si>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</si>
  <si>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</si>
  <si>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</si>
  <si>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</si>
  <si>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</si>
  <si>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</si>
  <si>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</si>
  <si>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</si>
  <si>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</si>
  <si>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</si>
  <si>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</si>
  <si>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</si>
  <si>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</si>
  <si>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</si>
  <si>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</si>
  <si>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</si>
  <si>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</si>
  <si>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</si>
  <si>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</si>
  <si>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</si>
  <si>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</si>
  <si>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</si>
  <si>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</si>
  <si>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</si>
  <si>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</si>
  <si>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</si>
  <si>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</si>
  <si>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</si>
  <si>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</si>
  <si>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</si>
  <si>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</si>
  <si>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</si>
  <si>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</si>
  <si>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</si>
  <si>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</si>
  <si>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</si>
  <si>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</si>
  <si>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</si>
  <si>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</si>
  <si>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</si>
  <si>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</si>
  <si>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</si>
  <si>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</si>
  <si>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</si>
  <si>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</si>
  <si>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</si>
  <si>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</si>
  <si>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</si>
  <si>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</si>
  <si>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</si>
  <si>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</si>
  <si>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</si>
  <si>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</si>
  <si>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</si>
  <si>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</si>
  <si>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</si>
  <si>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</si>
  <si>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</si>
  <si>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</si>
  <si>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</si>
  <si>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</si>
  <si>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</si>
  <si>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</si>
  <si>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</si>
  <si>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</si>
  <si>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</si>
  <si>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</si>
  <si>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</si>
  <si>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</si>
  <si>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</si>
  <si>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</si>
  <si>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</si>
  <si>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</si>
  <si>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</si>
  <si>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</si>
  <si>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</si>
  <si>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</si>
  <si>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</si>
  <si>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</si>
  <si>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</si>
  <si>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</si>
  <si>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</si>
  <si>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</si>
  <si>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</si>
  <si>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</si>
  <si>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</si>
  <si>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</si>
  <si>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</si>
  <si>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</si>
  <si>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</si>
  <si>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</si>
  <si>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</si>
  <si>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</si>
  <si>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</si>
  <si>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</si>
  <si>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</si>
  <si>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</si>
  <si>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</si>
  <si>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</si>
  <si>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</si>
  <si>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</si>
  <si>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</si>
  <si>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</si>
  <si>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</si>
  <si>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</si>
  <si>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</si>
  <si>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</si>
  <si>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</si>
  <si>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</si>
  <si>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</si>
  <si>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</si>
  <si>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</si>
  <si>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</si>
  <si>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</si>
  <si>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</si>
  <si>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</si>
  <si>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</si>
  <si>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</si>
  <si>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</si>
  <si>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</si>
  <si>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</si>
  <si>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</si>
  <si>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</si>
  <si>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</si>
  <si>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</si>
  <si>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</si>
  <si>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</si>
  <si>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</si>
  <si>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</si>
  <si>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</si>
  <si>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</si>
  <si>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</si>
  <si>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</si>
  <si>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</si>
  <si>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</si>
  <si>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</si>
  <si>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</si>
  <si>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</si>
  <si>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</si>
  <si>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</si>
  <si>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</si>
  <si>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</si>
  <si>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</si>
  <si>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</si>
  <si>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</si>
  <si>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</si>
  <si>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</si>
  <si>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</si>
  <si>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</si>
  <si>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</si>
  <si>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</si>
  <si>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</si>
  <si>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</si>
  <si>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</si>
  <si>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</si>
  <si>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</si>
  <si>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</si>
  <si>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</si>
  <si>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</si>
  <si>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</si>
  <si>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</si>
  <si>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</si>
  <si>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</si>
  <si>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</si>
  <si>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</si>
  <si>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</si>
  <si>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</si>
  <si>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</si>
  <si>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</si>
  <si>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</si>
  <si>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</si>
  <si>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</si>
  <si>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</si>
  <si>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</si>
  <si>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</si>
  <si>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</si>
  <si>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</si>
  <si>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</si>
  <si>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</si>
  <si>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</si>
  <si>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</si>
  <si>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</si>
  <si>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</si>
  <si>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</si>
  <si>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</si>
  <si>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</si>
  <si>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</si>
  <si>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</si>
  <si>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</si>
  <si>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</si>
  <si>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</si>
  <si>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</si>
  <si>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</si>
  <si>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</si>
  <si>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</si>
  <si>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</si>
  <si>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</si>
  <si>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</si>
  <si>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</si>
  <si>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</si>
  <si>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</si>
  <si>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</si>
  <si>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</si>
  <si>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</si>
  <si>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</si>
  <si>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</si>
  <si>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</si>
  <si>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</si>
  <si>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</si>
  <si>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</si>
  <si>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</si>
  <si>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</si>
  <si>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</si>
  <si>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</si>
  <si>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</si>
  <si>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</si>
  <si>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</si>
  <si>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</si>
  <si>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</si>
  <si>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</si>
  <si>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</si>
  <si>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</si>
  <si>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</si>
  <si>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</si>
  <si>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</si>
  <si>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</si>
  <si>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</si>
  <si>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</si>
  <si>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</si>
  <si>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</si>
  <si>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</si>
  <si>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</si>
  <si>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</si>
  <si>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</si>
  <si>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</si>
  <si>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</si>
  <si>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</si>
  <si>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</si>
  <si>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</si>
  <si>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</si>
  <si>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</si>
  <si>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</si>
  <si>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</si>
  <si>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</si>
  <si>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</si>
  <si>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</si>
  <si>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</si>
  <si>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</si>
  <si>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</si>
  <si>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</si>
  <si>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</si>
  <si>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</si>
  <si>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</si>
  <si>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</si>
  <si>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</si>
  <si>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</si>
  <si>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</si>
  <si>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</si>
  <si>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</si>
  <si>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</si>
  <si>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</si>
  <si>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</si>
  <si>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</si>
  <si>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</si>
  <si>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</si>
  <si>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</si>
  <si>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</si>
  <si>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</si>
  <si>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</si>
  <si>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</si>
  <si>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</si>
  <si>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</si>
  <si>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</si>
  <si>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</si>
  <si>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</si>
  <si>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</si>
  <si>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</si>
  <si>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</si>
  <si>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</si>
  <si>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</si>
  <si>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</si>
  <si>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</si>
  <si>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</si>
  <si>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</si>
  <si>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</si>
  <si>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</si>
  <si>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</si>
  <si>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</si>
  <si>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</si>
  <si>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</si>
  <si>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</si>
  <si>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</si>
  <si>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</si>
  <si>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</si>
  <si>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</si>
  <si>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</si>
  <si>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</si>
  <si>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</si>
  <si>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</si>
  <si>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</si>
  <si>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</si>
  <si>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</si>
  <si>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</si>
  <si>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</si>
  <si>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</si>
  <si>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</si>
  <si>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</si>
  <si>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</si>
  <si>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</si>
  <si>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</si>
  <si>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</si>
  <si>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</si>
  <si>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</si>
  <si>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</si>
  <si>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</si>
  <si>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</si>
  <si>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</si>
  <si>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</si>
  <si>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</si>
  <si>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</si>
  <si>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</si>
  <si>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</si>
  <si>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</si>
  <si>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</si>
  <si>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</si>
  <si>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</si>
  <si>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</si>
  <si>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</si>
  <si>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</si>
  <si>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</si>
  <si>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</si>
  <si>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</si>
  <si>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</si>
  <si>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</si>
  <si>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</si>
  <si>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</si>
  <si>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</si>
  <si>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</si>
  <si>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</si>
  <si>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</si>
  <si>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</si>
  <si>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</si>
  <si>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</si>
  <si>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</si>
  <si>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</si>
  <si>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</si>
  <si>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</si>
  <si>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</si>
  <si>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</si>
  <si>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</si>
  <si>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</si>
  <si>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</si>
  <si>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</si>
  <si>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</si>
  <si>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</si>
  <si>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</si>
  <si>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</si>
  <si>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</si>
  <si>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</si>
  <si>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</si>
  <si>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</si>
  <si>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</si>
  <si>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</si>
  <si>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</si>
  <si>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</si>
  <si>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</si>
  <si>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</si>
  <si>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</si>
  <si>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</si>
  <si>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</si>
  <si>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</si>
  <si>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</si>
  <si>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</si>
  <si>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</si>
  <si>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</si>
  <si>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</si>
  <si>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</si>
  <si>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</si>
  <si>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</si>
  <si>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</si>
  <si>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</si>
  <si>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</si>
  <si>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</si>
  <si>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</si>
  <si>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</si>
  <si>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</si>
  <si>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</si>
  <si>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</si>
  <si>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</si>
  <si>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</si>
  <si>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</si>
  <si>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</si>
  <si>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</si>
  <si>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</si>
  <si>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</si>
  <si>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</si>
  <si>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</si>
  <si>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</si>
  <si>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</si>
  <si>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</si>
  <si>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</si>
  <si>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</si>
  <si>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</si>
  <si>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</si>
  <si>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</si>
  <si>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</si>
  <si>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</si>
  <si>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</si>
  <si>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</si>
  <si>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</si>
  <si>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</si>
  <si>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</si>
  <si>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</si>
  <si>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</si>
  <si>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</si>
  <si>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</si>
  <si>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</si>
  <si>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</si>
  <si>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</si>
  <si>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</si>
  <si>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</si>
  <si>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</si>
  <si>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</si>
  <si>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</si>
  <si>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</si>
  <si>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</si>
  <si>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</si>
  <si>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</si>
  <si>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</si>
  <si>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</si>
  <si>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</si>
  <si>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</si>
  <si>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</si>
  <si>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</si>
  <si>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</si>
  <si>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</si>
  <si>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</si>
  <si>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</si>
  <si>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</si>
  <si>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</si>
  <si>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</si>
  <si>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</si>
  <si>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</si>
  <si>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</si>
  <si>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</si>
  <si>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</si>
  <si>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</si>
  <si>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</si>
  <si>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</si>
  <si>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</si>
  <si>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</si>
  <si>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</si>
  <si>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</si>
  <si>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</si>
  <si>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</si>
  <si>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</si>
  <si>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</si>
  <si>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</si>
  <si>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</si>
  <si>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</si>
  <si>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</si>
  <si>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</si>
  <si>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</si>
  <si>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</si>
  <si>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</si>
  <si>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</si>
  <si>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</si>
  <si>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</si>
  <si>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</si>
  <si>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</si>
  <si>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</si>
  <si>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</si>
  <si>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</si>
  <si>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</si>
  <si>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</si>
  <si>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</si>
  <si>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</si>
  <si>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</si>
  <si>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</si>
  <si>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</si>
  <si>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</si>
  <si>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</si>
  <si>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</si>
  <si>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</si>
  <si>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</si>
  <si>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</si>
  <si>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</si>
  <si>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</si>
  <si>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</si>
  <si>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</si>
  <si>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</si>
  <si>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</si>
  <si>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</si>
  <si>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</si>
  <si>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</si>
  <si>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</si>
  <si>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</si>
  <si>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</si>
  <si>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</si>
  <si>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</si>
  <si>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</si>
  <si>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</si>
  <si>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</si>
  <si>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</si>
  <si>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</si>
  <si>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</si>
  <si>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</si>
  <si>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</si>
  <si>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</si>
  <si>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</si>
  <si>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</si>
  <si>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</si>
  <si>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</si>
  <si>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</si>
  <si>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</si>
  <si>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</si>
  <si>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</si>
  <si>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</si>
  <si>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</si>
  <si>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</si>
  <si>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</si>
  <si>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</si>
  <si>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</si>
  <si>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</si>
  <si>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</si>
  <si>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</si>
  <si>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</si>
  <si>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</si>
  <si>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</si>
  <si>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</si>
  <si>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</si>
  <si>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</si>
  <si>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</si>
  <si>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</si>
  <si>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</si>
  <si>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</si>
  <si>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</si>
  <si>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</si>
  <si>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</si>
  <si>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</si>
  <si>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</si>
  <si>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</si>
  <si>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</si>
  <si>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</si>
  <si>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</si>
  <si>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</si>
  <si>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</si>
  <si>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</si>
  <si>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</si>
  <si>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</si>
  <si>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</si>
  <si>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</si>
  <si>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</si>
  <si>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</si>
  <si>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</si>
  <si>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</si>
  <si>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</si>
  <si>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</si>
  <si>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</si>
  <si>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</si>
  <si>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</si>
  <si>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</si>
  <si>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</si>
  <si>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</si>
  <si>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</si>
  <si>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</si>
  <si>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</si>
  <si>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</si>
  <si>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</si>
  <si>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</si>
  <si>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</si>
  <si>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</si>
  <si>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</si>
  <si>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</si>
  <si>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</si>
  <si>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</si>
  <si>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</si>
  <si>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</si>
  <si>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</si>
  <si>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</si>
  <si>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</si>
  <si>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</si>
  <si>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</si>
  <si>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</si>
  <si>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</si>
  <si>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</si>
  <si>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</si>
  <si>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</si>
  <si>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</si>
  <si>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</si>
  <si>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</si>
  <si>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</si>
  <si>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</si>
  <si>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</si>
  <si>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</si>
  <si>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</si>
  <si>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</si>
  <si>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</si>
  <si>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</si>
  <si>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</si>
  <si>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</si>
  <si>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</si>
  <si>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</si>
  <si>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</si>
  <si>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</si>
  <si>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</si>
  <si>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</si>
  <si>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</si>
  <si>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</si>
  <si>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</si>
  <si>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</si>
  <si>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</si>
  <si>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</si>
  <si>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</si>
  <si>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</si>
  <si>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</si>
  <si>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</si>
  <si>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</si>
  <si>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</si>
  <si>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</si>
  <si>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</si>
  <si>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</si>
  <si>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</si>
  <si>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</si>
  <si>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</si>
  <si>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</si>
  <si>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</si>
  <si>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</si>
  <si>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</si>
  <si>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</si>
  <si>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</si>
  <si>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</si>
  <si>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</si>
  <si>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</si>
  <si>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</si>
  <si>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</si>
  <si>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</si>
  <si>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</si>
  <si>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</si>
  <si>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</si>
  <si>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</si>
  <si>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</si>
  <si>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</si>
  <si>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</si>
  <si>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</si>
  <si>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</si>
  <si>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</si>
  <si>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</si>
  <si>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</si>
  <si>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</si>
  <si>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</si>
  <si>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</si>
  <si>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</si>
  <si>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</si>
  <si>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</si>
  <si>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</si>
  <si>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</si>
  <si>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</si>
  <si>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</si>
  <si>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</si>
  <si>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</si>
  <si>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</si>
  <si>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</si>
  <si>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</si>
  <si>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</si>
  <si>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</si>
  <si>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</si>
  <si>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</si>
  <si>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</si>
  <si>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</si>
  <si>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</si>
  <si>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</si>
  <si>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</si>
  <si>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</si>
  <si>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</si>
  <si>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</si>
  <si>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</si>
  <si>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</si>
  <si>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</si>
  <si>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</si>
  <si>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</si>
  <si>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</si>
  <si>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</si>
  <si>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</si>
  <si>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</si>
  <si>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</si>
  <si>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</si>
  <si>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</si>
  <si>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</si>
  <si>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</si>
  <si>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</si>
  <si>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</si>
  <si>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</si>
  <si>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</si>
  <si>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</si>
  <si>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</si>
  <si>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</si>
  <si>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</si>
  <si>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</si>
  <si>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</si>
  <si>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</si>
  <si>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</si>
  <si>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</si>
  <si>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</si>
  <si>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</si>
  <si>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</si>
  <si>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</si>
  <si>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</si>
  <si>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</si>
  <si>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</si>
  <si>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</si>
  <si>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</si>
  <si>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</si>
  <si>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</si>
  <si>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</si>
  <si>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</si>
  <si>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</si>
  <si>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</si>
  <si>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</si>
  <si>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</si>
  <si>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</si>
  <si>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</si>
  <si>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</si>
  <si>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</si>
  <si>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</si>
  <si>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</si>
  <si>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</si>
  <si>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</si>
  <si>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</si>
  <si>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</si>
  <si>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</si>
  <si>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</si>
  <si>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</si>
  <si>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</si>
  <si>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</si>
  <si>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</si>
  <si>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</si>
  <si>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</si>
  <si>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</si>
  <si>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</si>
  <si>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</si>
  <si>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</si>
  <si>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</si>
  <si>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</si>
  <si>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</si>
  <si>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</si>
  <si>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</si>
  <si>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</si>
  <si>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</si>
  <si>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</si>
  <si>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</si>
  <si>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</si>
  <si>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</si>
  <si>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</si>
  <si>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</si>
  <si>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</si>
  <si>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</si>
  <si>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</si>
  <si>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</si>
  <si>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</si>
  <si>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</si>
  <si>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</si>
  <si>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</si>
  <si>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</si>
  <si>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</si>
  <si>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</si>
  <si>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</si>
  <si>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</si>
  <si>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</si>
  <si>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</si>
  <si>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</si>
  <si>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</si>
  <si>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</si>
  <si>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</si>
  <si>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</si>
  <si>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</si>
  <si>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</si>
  <si>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</si>
  <si>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</si>
  <si>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</si>
  <si>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</si>
  <si>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</si>
  <si>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</si>
  <si>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</si>
  <si>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</si>
  <si>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</si>
  <si>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</si>
  <si>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</si>
  <si>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</si>
  <si>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</si>
  <si>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</si>
  <si>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</si>
  <si>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</si>
  <si>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</si>
  <si>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</si>
  <si>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</si>
  <si>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</si>
  <si>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</si>
  <si>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</si>
  <si>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</si>
  <si>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</si>
  <si>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</si>
  <si>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</si>
  <si>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</si>
  <si>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</si>
  <si>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</si>
  <si>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</si>
  <si>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</si>
  <si>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</si>
  <si>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</si>
  <si>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</si>
  <si>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</si>
  <si>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</si>
  <si>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</si>
  <si>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</si>
  <si>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</si>
  <si>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</si>
  <si>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</si>
  <si>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</si>
  <si>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</si>
  <si>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</si>
  <si>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</si>
  <si>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</si>
  <si>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</si>
  <si>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</si>
  <si>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</si>
  <si>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</si>
  <si>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</si>
  <si>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</si>
  <si>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</si>
  <si>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</si>
  <si>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</si>
  <si>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</si>
  <si>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</si>
  <si>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</si>
  <si>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</si>
  <si>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</si>
  <si>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</si>
  <si>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</si>
  <si>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</si>
  <si>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</si>
  <si>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</si>
  <si>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</si>
  <si>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</si>
  <si>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</si>
  <si>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</si>
  <si>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</si>
  <si>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</si>
  <si>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</si>
  <si>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</si>
  <si>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</si>
  <si>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</si>
  <si>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</si>
  <si>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</si>
  <si>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</si>
  <si>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</si>
  <si>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</si>
  <si>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</si>
  <si>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</si>
  <si>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</si>
  <si>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</si>
  <si>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</si>
  <si>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</si>
  <si>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</si>
  <si>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</si>
  <si>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</si>
  <si>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</si>
  <si>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</si>
  <si>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</si>
  <si>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</si>
  <si>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</si>
  <si>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</si>
  <si>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</si>
  <si>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</si>
  <si>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</si>
  <si>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</si>
  <si>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</si>
  <si>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</si>
  <si>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</si>
  <si>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</si>
  <si>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</si>
  <si>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</si>
  <si>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</si>
  <si>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</si>
  <si>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</si>
  <si>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</si>
  <si>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</si>
  <si>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</si>
  <si>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</si>
  <si>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</si>
  <si>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</si>
  <si>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</si>
  <si>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</si>
  <si>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</si>
  <si>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</si>
  <si>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</si>
  <si>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</si>
  <si>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</si>
  <si>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</si>
  <si>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</si>
  <si>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</si>
  <si>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</si>
  <si>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</si>
  <si>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</si>
  <si>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</si>
  <si>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</si>
  <si>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</si>
  <si>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</si>
  <si>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</si>
  <si>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</si>
  <si>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</si>
  <si>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</si>
  <si>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</si>
  <si>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</si>
  <si>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</si>
  <si>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</si>
  <si>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</si>
  <si>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</si>
  <si>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</si>
  <si>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</si>
  <si>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</si>
  <si>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</si>
  <si>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</si>
  <si>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</si>
  <si>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</si>
  <si>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</si>
  <si>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</si>
  <si>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</si>
  <si>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</si>
  <si>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</si>
  <si>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</si>
  <si>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</si>
  <si>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</si>
  <si>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</si>
  <si>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</si>
  <si>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</si>
  <si>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</si>
  <si>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</si>
  <si>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</si>
  <si>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</si>
  <si>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</si>
  <si>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</si>
  <si>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</si>
  <si>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</si>
  <si>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</si>
  <si>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</si>
  <si>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</si>
  <si>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</si>
  <si>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</si>
  <si>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</si>
  <si>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</si>
  <si>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</si>
  <si>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</si>
  <si>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</si>
  <si>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</si>
  <si>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</si>
  <si>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</si>
  <si>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</si>
  <si>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</si>
  <si>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</si>
  <si>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</si>
  <si>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</si>
  <si>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</si>
  <si>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</si>
  <si>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</si>
  <si>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</si>
  <si>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</si>
  <si>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</si>
  <si>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</si>
  <si>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</si>
  <si>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</si>
  <si>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</si>
  <si>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</si>
  <si>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</si>
  <si>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</si>
  <si>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</si>
  <si>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</si>
  <si>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</si>
  <si>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</si>
  <si>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</si>
  <si>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</si>
  <si>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</si>
  <si>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</si>
  <si>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</si>
  <si>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</si>
  <si>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</si>
  <si>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</si>
  <si>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</si>
  <si>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</si>
  <si>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</si>
  <si>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</si>
  <si>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</si>
  <si>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</si>
  <si>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</si>
  <si>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</si>
  <si>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</si>
  <si>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</si>
  <si>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</si>
  <si>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</si>
  <si>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</si>
  <si>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</si>
  <si>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</si>
  <si>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</si>
  <si>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</si>
  <si>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</si>
  <si>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</si>
  <si>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</si>
  <si>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</si>
  <si>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</si>
  <si>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</si>
  <si>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</si>
  <si>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</si>
  <si>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</si>
  <si>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</si>
  <si>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</si>
  <si>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</si>
  <si>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</si>
  <si>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</si>
  <si>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</si>
  <si>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</si>
  <si>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</si>
  <si>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</si>
  <si>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</si>
  <si>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</si>
  <si>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</si>
  <si>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</si>
  <si>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</si>
  <si>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</si>
  <si>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</si>
  <si>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</si>
  <si>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</si>
  <si>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</si>
  <si>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</si>
  <si>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</si>
  <si>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</si>
  <si>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</si>
  <si>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</si>
  <si>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</si>
  <si>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</si>
  <si>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</si>
  <si>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</si>
  <si>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</si>
  <si>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</si>
  <si>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</si>
  <si>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</si>
  <si>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</si>
  <si>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</si>
  <si>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</si>
  <si>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</si>
  <si>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</si>
  <si>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</si>
  <si>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</si>
  <si>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</si>
  <si>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</si>
  <si>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</si>
  <si>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</si>
  <si>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</si>
  <si>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</si>
  <si>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</si>
  <si>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</si>
  <si>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</si>
  <si>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</si>
  <si>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</si>
  <si>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</si>
  <si>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</si>
  <si>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</si>
  <si>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</si>
  <si>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</si>
  <si>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</si>
  <si>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</si>
  <si>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</si>
  <si>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</si>
  <si>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</si>
  <si>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</si>
  <si>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</si>
  <si>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</si>
  <si>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</si>
  <si>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</si>
  <si>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</si>
  <si>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</si>
  <si>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</si>
  <si>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</si>
  <si>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</si>
  <si>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</si>
  <si>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</si>
  <si>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</si>
  <si>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</si>
  <si>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</si>
  <si>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</si>
  <si>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</si>
  <si>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</si>
  <si>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</si>
  <si>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</si>
  <si>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</si>
  <si>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</si>
  <si>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</si>
  <si>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</si>
  <si>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</si>
  <si>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</si>
  <si>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</si>
  <si>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</si>
  <si>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</si>
  <si>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</si>
  <si>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</si>
  <si>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</si>
  <si>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</si>
  <si>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</si>
  <si>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</si>
  <si>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</si>
  <si>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</si>
  <si>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</si>
  <si>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</si>
  <si>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</si>
  <si>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</si>
  <si>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</si>
  <si>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</si>
  <si>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</si>
  <si>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</si>
  <si>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</si>
  <si>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</si>
  <si>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</si>
  <si>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</si>
  <si>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</si>
  <si>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</si>
  <si>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</si>
  <si>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</si>
  <si>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</si>
  <si>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</si>
  <si>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</si>
  <si>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</si>
  <si>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</si>
  <si>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</si>
  <si>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</si>
  <si>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</si>
  <si>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</si>
  <si>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</si>
  <si>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</si>
  <si>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</si>
  <si>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</si>
  <si>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</si>
  <si>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</si>
  <si>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</si>
  <si>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</si>
  <si>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</si>
  <si>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</si>
  <si>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</si>
  <si>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</si>
  <si>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</si>
  <si>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</si>
  <si>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</si>
  <si>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</si>
  <si>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</si>
  <si>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</si>
  <si>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</si>
  <si>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</si>
  <si>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</si>
  <si>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</si>
  <si>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</si>
  <si>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</si>
  <si>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</si>
  <si>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</si>
  <si>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</si>
  <si>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</si>
  <si>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</si>
  <si>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</si>
  <si>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</si>
  <si>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</si>
  <si>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</si>
  <si>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</si>
  <si>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</si>
  <si>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</si>
  <si>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</si>
  <si>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</si>
  <si>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</si>
  <si>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</si>
  <si>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</si>
  <si>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</si>
  <si>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</si>
  <si>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</si>
  <si>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</si>
  <si>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</si>
  <si>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</si>
  <si>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</si>
  <si>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</si>
  <si>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</si>
  <si>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</si>
  <si>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</si>
  <si>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</si>
  <si>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</si>
  <si>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</si>
  <si>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</si>
  <si>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</si>
  <si>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</si>
  <si>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</si>
  <si>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</si>
  <si>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</si>
  <si>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</si>
  <si>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</si>
  <si>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</si>
  <si>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</si>
  <si>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</si>
  <si>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</si>
  <si>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</si>
  <si>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</si>
  <si>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</si>
  <si>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</si>
  <si>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</si>
  <si>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</si>
  <si>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</si>
  <si>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</si>
  <si>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</si>
  <si>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</si>
  <si>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</si>
  <si>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</si>
  <si>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</si>
  <si>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</si>
  <si>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</si>
  <si>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</si>
  <si>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</si>
  <si>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</si>
  <si>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</si>
  <si>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</si>
  <si>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</si>
  <si>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</si>
  <si>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</si>
  <si>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</si>
  <si>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</si>
  <si>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</si>
  <si>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</si>
  <si>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</si>
  <si>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</si>
  <si>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</si>
  <si>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</si>
  <si>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</si>
  <si>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</si>
  <si>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</si>
  <si>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</si>
  <si>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</si>
  <si>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</si>
  <si>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</si>
  <si>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</si>
  <si>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</si>
  <si>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</si>
  <si>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</si>
  <si>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</si>
  <si>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</si>
  <si>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</si>
  <si>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</si>
  <si>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</si>
  <si>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</si>
  <si>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</si>
  <si>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</si>
  <si>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</si>
  <si>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</si>
  <si>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</si>
  <si>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</si>
  <si>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</si>
  <si>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</si>
  <si>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</si>
  <si>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</si>
  <si>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</si>
  <si>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</si>
  <si>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</si>
  <si>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</si>
  <si>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</si>
  <si>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</si>
  <si>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</si>
  <si>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</si>
  <si>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</si>
  <si>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</si>
  <si>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</si>
  <si>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</si>
  <si>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</si>
  <si>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</si>
  <si>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</si>
  <si>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</si>
  <si>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</si>
  <si>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</si>
  <si>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</si>
  <si>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</si>
  <si>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</si>
  <si>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</si>
  <si>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</si>
  <si>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</si>
  <si>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</si>
  <si>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</si>
  <si>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</si>
  <si>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</si>
  <si>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</si>
  <si>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</si>
  <si>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</si>
  <si>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</si>
  <si>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</si>
  <si>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</si>
  <si>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</si>
  <si>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</si>
  <si>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</si>
  <si>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</si>
  <si>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</si>
  <si>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</si>
  <si>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</si>
  <si>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</si>
  <si>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</si>
  <si>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</si>
  <si>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</si>
  <si>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</si>
  <si>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</si>
  <si>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</si>
  <si>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</si>
  <si>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</si>
  <si>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</si>
  <si>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</si>
  <si>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</si>
  <si>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</si>
  <si>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</si>
  <si>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</si>
  <si>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</si>
  <si>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</si>
  <si>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</si>
  <si>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</si>
  <si>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</si>
  <si>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</si>
  <si>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</si>
  <si>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</si>
  <si>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</si>
  <si>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</si>
  <si>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</si>
  <si>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</si>
  <si>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</si>
  <si>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</si>
  <si>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</si>
  <si>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</si>
  <si>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</si>
  <si>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</si>
  <si>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</si>
  <si>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</si>
  <si>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</si>
  <si>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</si>
  <si>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</si>
  <si>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</si>
  <si>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</si>
  <si>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</si>
  <si>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</si>
  <si>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</si>
  <si>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</si>
  <si>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</si>
  <si>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</si>
  <si>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</si>
  <si>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</si>
  <si>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</si>
  <si>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</si>
  <si>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</si>
  <si>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</si>
  <si>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</si>
  <si>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</si>
  <si>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</si>
  <si>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</si>
  <si>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</si>
  <si>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</si>
  <si>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</si>
  <si>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</si>
  <si>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</si>
  <si>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</si>
  <si>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</si>
  <si>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</si>
  <si>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</si>
  <si>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</si>
  <si>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</si>
  <si>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</si>
  <si>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</si>
  <si>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</si>
  <si>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</si>
  <si>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</si>
  <si>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</si>
  <si>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</si>
  <si>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</si>
  <si>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</si>
  <si>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</si>
  <si>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</si>
  <si>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</si>
  <si>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</si>
  <si>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</si>
  <si>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</si>
  <si>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</si>
  <si>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</si>
  <si>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</si>
  <si>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</si>
  <si>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</si>
  <si>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</si>
  <si>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</si>
  <si>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</si>
  <si>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</si>
  <si>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</si>
  <si>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</si>
  <si>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</si>
  <si>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</si>
  <si>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</si>
  <si>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</si>
  <si>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</si>
  <si>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</si>
  <si>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</si>
  <si>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</si>
  <si>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</si>
  <si>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</si>
  <si>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</si>
  <si>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</si>
  <si>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</si>
  <si>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</si>
  <si>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</si>
  <si>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</si>
  <si>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</si>
  <si>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</si>
  <si>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</si>
  <si>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</si>
  <si>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</si>
  <si>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</si>
  <si>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</si>
  <si>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</si>
  <si>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</si>
  <si>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</si>
  <si>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</si>
  <si>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</si>
  <si>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</si>
  <si>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</si>
  <si>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</si>
  <si>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</si>
  <si>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</si>
  <si>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</si>
  <si>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</si>
  <si>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</si>
  <si>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</si>
  <si>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</si>
  <si>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</si>
  <si>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</si>
  <si>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</si>
  <si>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</si>
  <si>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</si>
  <si>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</si>
  <si>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</si>
  <si>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</si>
  <si>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</si>
  <si>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</si>
  <si>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</si>
  <si>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</si>
  <si>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</si>
  <si>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</si>
  <si>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</si>
  <si>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</si>
  <si>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</si>
  <si>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</si>
  <si>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</si>
  <si>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</si>
  <si>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</si>
  <si>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</si>
  <si>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</si>
  <si>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</si>
  <si>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</si>
  <si>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</si>
  <si>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</si>
  <si>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</si>
  <si>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</si>
  <si>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</si>
  <si>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</si>
  <si>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</si>
  <si>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</si>
  <si>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</si>
  <si>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</si>
  <si>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</si>
  <si>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</si>
  <si>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</si>
  <si>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</si>
  <si>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</si>
  <si>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</si>
  <si>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</si>
  <si>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</si>
  <si>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</si>
  <si>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</si>
  <si>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</si>
  <si>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</si>
  <si>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</si>
  <si>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</si>
  <si>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</si>
  <si>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</si>
  <si>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</si>
  <si>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</si>
  <si>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</si>
  <si>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</si>
  <si>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</si>
  <si>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</si>
  <si>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</si>
  <si>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</si>
  <si>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</si>
  <si>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</si>
  <si>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</si>
  <si>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</si>
  <si>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</si>
  <si>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</si>
  <si>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</si>
  <si>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</si>
  <si>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</si>
  <si>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</si>
  <si>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</si>
  <si>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</si>
  <si>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</si>
  <si>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</si>
  <si>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</si>
  <si>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</si>
  <si>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</si>
  <si>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</si>
  <si>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</si>
  <si>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</si>
  <si>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</si>
  <si>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</si>
  <si>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</si>
  <si>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</si>
  <si>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</si>
  <si>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</si>
  <si>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</si>
  <si>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</si>
  <si>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</si>
  <si>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</si>
  <si>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</si>
  <si>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</si>
  <si>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</si>
  <si>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</si>
  <si>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</si>
  <si>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</si>
  <si>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</si>
  <si>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</si>
  <si>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</si>
  <si>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</si>
  <si>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</si>
  <si>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</si>
  <si>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</si>
  <si>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</si>
  <si>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</si>
  <si>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</si>
  <si>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</si>
  <si>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</si>
  <si>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</si>
  <si>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</si>
  <si>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</si>
  <si>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</si>
  <si>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</si>
  <si>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</si>
  <si>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</si>
  <si>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</si>
  <si>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</si>
  <si>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</si>
  <si>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</si>
  <si>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</si>
  <si>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</si>
  <si>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</si>
  <si>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</si>
  <si>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</si>
  <si>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</si>
  <si>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</si>
  <si>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</si>
  <si>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</si>
  <si>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</si>
  <si>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</si>
  <si>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</si>
  <si>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</si>
  <si>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</si>
  <si>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</si>
  <si>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</si>
  <si>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</si>
  <si>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</si>
  <si>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</si>
  <si>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</si>
  <si>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</si>
  <si>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</si>
  <si>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</si>
  <si>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</si>
  <si>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</si>
  <si>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</si>
  <si>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</si>
  <si>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</si>
  <si>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</si>
  <si>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</si>
  <si>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</si>
  <si>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</si>
  <si>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</si>
  <si>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</si>
  <si>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</si>
  <si>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</si>
  <si>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</si>
  <si>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</si>
  <si>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</si>
  <si>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</si>
  <si>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</si>
  <si>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</si>
  <si>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</si>
  <si>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</si>
  <si>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</si>
  <si>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</si>
  <si>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</si>
  <si>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</si>
  <si>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</si>
  <si>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</si>
  <si>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</si>
  <si>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</si>
  <si>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</si>
  <si>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</si>
  <si>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</si>
  <si>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</si>
  <si>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</si>
  <si>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</si>
  <si>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</si>
  <si>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</si>
  <si>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</si>
  <si>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</si>
  <si>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</si>
  <si>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</si>
  <si>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</si>
  <si>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</si>
  <si>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</si>
  <si>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</si>
  <si>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</si>
  <si>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</si>
  <si>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</si>
  <si>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</si>
  <si>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</si>
  <si>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</si>
  <si>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</si>
  <si>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</si>
  <si>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</si>
  <si>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</si>
  <si>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</si>
  <si>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</si>
  <si>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</si>
  <si>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</si>
  <si>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</si>
  <si>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</si>
  <si>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</si>
  <si>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</si>
  <si>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</si>
  <si>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</si>
  <si>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</si>
  <si>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</si>
  <si>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</si>
  <si>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</si>
  <si>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</si>
  <si>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</si>
  <si>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</si>
  <si>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</si>
  <si>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</si>
  <si>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</si>
  <si>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</si>
  <si>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</si>
  <si>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</si>
  <si>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</si>
  <si>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</si>
  <si>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</si>
  <si>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</si>
  <si>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</si>
  <si>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</si>
  <si>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</si>
  <si>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</si>
  <si>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</si>
  <si>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</si>
  <si>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</si>
  <si>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</si>
  <si>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</si>
  <si>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</si>
  <si>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</si>
  <si>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</si>
  <si>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</si>
  <si>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</si>
  <si>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</si>
  <si>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</si>
  <si>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</si>
  <si>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</si>
  <si>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</si>
  <si>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</si>
  <si>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</si>
  <si>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</si>
  <si>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</si>
  <si>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</si>
  <si>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</si>
  <si>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</si>
  <si>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</si>
  <si>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</si>
  <si>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</si>
  <si>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</si>
  <si>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</si>
  <si>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</si>
  <si>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</si>
  <si>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</si>
  <si>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</si>
  <si>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</si>
  <si>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</si>
  <si>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</si>
  <si>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</si>
  <si>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</si>
  <si>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</si>
  <si>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</si>
  <si>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</si>
  <si>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</si>
  <si>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</si>
  <si>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</si>
  <si>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</si>
  <si>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</si>
  <si>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</si>
  <si>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</si>
  <si>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</si>
  <si>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</si>
  <si>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</si>
  <si>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</si>
  <si>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</si>
  <si>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</si>
  <si>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</si>
  <si>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</si>
  <si>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</si>
  <si>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</si>
  <si>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</si>
  <si>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</si>
  <si>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</si>
  <si>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</si>
  <si>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</si>
  <si>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</si>
  <si>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</si>
  <si>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</si>
  <si>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</si>
  <si>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</si>
  <si>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</si>
  <si>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</si>
  <si>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</si>
  <si>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</si>
  <si>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</si>
  <si>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</si>
  <si>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</si>
  <si>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</si>
  <si>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</si>
  <si>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</si>
  <si>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</si>
  <si>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</si>
  <si>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</si>
  <si>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</si>
  <si>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</si>
  <si>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</si>
  <si>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</si>
  <si>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</si>
  <si>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</si>
  <si>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</si>
  <si>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</si>
  <si>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</si>
  <si>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</si>
  <si>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</si>
  <si>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</si>
  <si>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</si>
  <si>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</si>
  <si>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</si>
  <si>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</si>
  <si>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</si>
  <si>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</si>
  <si>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</si>
  <si>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</si>
  <si>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</si>
  <si>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</si>
  <si>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</si>
  <si>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</si>
  <si>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</si>
  <si>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</si>
  <si>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</si>
  <si>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</si>
  <si>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</si>
  <si>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</si>
  <si>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</si>
  <si>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</si>
  <si>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</si>
  <si>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</si>
  <si>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</si>
  <si>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</si>
  <si>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</si>
  <si>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</si>
  <si>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</si>
  <si>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</si>
  <si>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</si>
  <si>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</si>
  <si>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</si>
  <si>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</si>
  <si>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</si>
  <si>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</si>
  <si>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</si>
  <si>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</si>
  <si>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</si>
  <si>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</si>
  <si>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</si>
  <si>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</si>
  <si>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</si>
  <si>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</si>
  <si>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</si>
  <si>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</si>
  <si>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</si>
  <si>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</si>
  <si>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</si>
  <si>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</si>
  <si>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</si>
  <si>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</si>
  <si>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</si>
  <si>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</si>
  <si>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</si>
  <si>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</si>
  <si>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</si>
  <si>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</si>
  <si>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</si>
  <si>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</si>
  <si>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</si>
  <si>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</si>
  <si>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</si>
  <si>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</si>
  <si>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</si>
  <si>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</si>
  <si>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</si>
  <si>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</si>
  <si>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</si>
  <si>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</si>
  <si>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</si>
  <si>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</si>
  <si>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</si>
  <si>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</si>
  <si>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</si>
  <si>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</si>
  <si>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</si>
  <si>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</si>
  <si>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</si>
  <si>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</si>
  <si>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</si>
  <si>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</si>
  <si>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</si>
  <si>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</si>
  <si>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</si>
  <si>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</si>
  <si>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</si>
  <si>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</si>
  <si>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</si>
  <si>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</si>
  <si>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</si>
  <si>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</si>
  <si>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</si>
  <si>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</si>
  <si>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</si>
  <si>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</si>
  <si>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</si>
  <si>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</si>
  <si>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</si>
  <si>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</si>
  <si>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</si>
  <si>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</si>
  <si>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</si>
  <si>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</si>
  <si>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</si>
  <si>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</si>
  <si>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</si>
  <si>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</si>
  <si>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</si>
  <si>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</si>
  <si>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</si>
  <si>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</si>
  <si>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</si>
  <si>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</si>
  <si>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</si>
  <si>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</si>
  <si>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</si>
  <si>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</si>
  <si>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</si>
  <si>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</si>
  <si>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</si>
  <si>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</si>
  <si>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</si>
  <si>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</si>
  <si>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</si>
  <si>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</si>
  <si>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</si>
  <si>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</si>
  <si>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</si>
  <si>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</si>
  <si>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</si>
  <si>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</si>
  <si>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</si>
  <si>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</si>
  <si>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</si>
  <si>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</si>
  <si>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</si>
  <si>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</si>
  <si>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</si>
  <si>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</si>
  <si>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</si>
  <si>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</si>
  <si>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</si>
  <si>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</si>
  <si>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</si>
  <si>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</si>
  <si>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</si>
  <si>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</si>
  <si>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</si>
  <si>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</si>
  <si>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</si>
  <si>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</si>
  <si>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</si>
  <si>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</si>
  <si>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</si>
  <si>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</si>
  <si>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</si>
  <si>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</si>
  <si>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</si>
  <si>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</si>
  <si>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</si>
  <si>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</si>
  <si>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</si>
  <si>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</si>
  <si>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</si>
  <si>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</si>
  <si>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</si>
  <si>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</si>
  <si>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</si>
  <si>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</si>
  <si>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</si>
  <si>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</si>
  <si>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</si>
  <si>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</si>
  <si>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</si>
  <si>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</si>
  <si>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</si>
  <si>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</si>
  <si>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</si>
  <si>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</si>
  <si>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</si>
  <si>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</si>
  <si>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</si>
  <si>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</si>
  <si>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</si>
  <si>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</si>
  <si>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</si>
  <si>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</si>
  <si>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</si>
  <si>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</si>
  <si>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</si>
  <si>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</si>
  <si>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</si>
  <si>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</si>
  <si>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</si>
  <si>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</si>
  <si>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</si>
  <si>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</si>
  <si>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</si>
  <si>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</si>
  <si>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</si>
  <si>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</si>
  <si>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</si>
  <si>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</si>
  <si>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</si>
  <si>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</si>
  <si>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</si>
  <si>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</si>
  <si>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</si>
  <si>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</si>
  <si>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</si>
  <si>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</si>
  <si>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</si>
  <si>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</si>
  <si>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</si>
  <si>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</si>
  <si>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</si>
  <si>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</si>
  <si>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</si>
  <si>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</si>
  <si>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</si>
  <si>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</si>
  <si>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</si>
  <si>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</si>
  <si>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</si>
  <si>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</si>
  <si>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</si>
  <si>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</si>
  <si>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</si>
  <si>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</si>
  <si>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</si>
  <si>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</si>
  <si>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</si>
  <si>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</si>
  <si>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</si>
  <si>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</si>
  <si>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</si>
  <si>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</si>
  <si>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</si>
  <si>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</si>
  <si>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</si>
  <si>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</si>
  <si>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</si>
  <si>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</si>
  <si>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</si>
  <si>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</si>
  <si>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</si>
  <si>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</si>
  <si>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</si>
  <si>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</si>
  <si>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</si>
  <si>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</si>
  <si>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</si>
  <si>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</si>
  <si>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</si>
  <si>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</si>
  <si>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</si>
  <si>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</si>
  <si>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</si>
  <si>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</si>
  <si>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</si>
  <si>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</si>
  <si>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</si>
  <si>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</si>
  <si>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</si>
  <si>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</si>
  <si>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</si>
  <si>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</si>
  <si>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</si>
  <si>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</si>
  <si>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</si>
  <si>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</si>
  <si>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</si>
  <si>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</si>
  <si>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</si>
  <si>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</si>
  <si>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</si>
  <si>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</si>
  <si>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</si>
  <si>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</si>
  <si>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</si>
  <si>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</si>
  <si>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</si>
  <si>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</si>
  <si>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</si>
  <si>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</si>
  <si>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</si>
  <si>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</si>
  <si>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</si>
  <si>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</si>
  <si>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</si>
  <si>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</si>
  <si>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</si>
  <si>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</si>
  <si>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</si>
  <si>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</si>
  <si>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</si>
  <si>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</si>
  <si>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</si>
  <si>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</si>
  <si>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</si>
  <si>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</si>
  <si>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</si>
  <si>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</si>
  <si>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</si>
  <si>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</si>
  <si>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</si>
  <si>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</si>
  <si>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</si>
  <si>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</si>
  <si>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</si>
  <si>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</si>
  <si>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</si>
  <si>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</si>
  <si>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</si>
  <si>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</si>
  <si>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</si>
  <si>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</si>
  <si>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</si>
  <si>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</si>
  <si>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</si>
  <si>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</si>
  <si>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</si>
  <si>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</si>
  <si>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</si>
  <si>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</si>
  <si>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</si>
  <si>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</si>
  <si>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</si>
  <si>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</si>
  <si>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</si>
  <si>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</si>
  <si>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</si>
  <si>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</si>
  <si>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</si>
  <si>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</si>
  <si>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</si>
  <si>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</si>
  <si>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</si>
  <si>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</si>
  <si>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</si>
  <si>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</si>
  <si>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</si>
  <si>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</si>
  <si>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</si>
  <si>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</si>
  <si>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</si>
  <si>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</si>
  <si>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</si>
  <si>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</si>
  <si>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</si>
  <si>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</si>
  <si>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</si>
  <si>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</si>
  <si>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</si>
  <si>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</si>
  <si>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</si>
  <si>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</si>
  <si>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</si>
  <si>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</si>
  <si>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</si>
  <si>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</si>
  <si>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</si>
  <si>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</si>
  <si>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</si>
  <si>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</si>
  <si>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</si>
  <si>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</si>
  <si>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</si>
  <si>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</si>
  <si>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</si>
  <si>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</si>
  <si>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</si>
  <si>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</si>
  <si>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</si>
  <si>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</si>
  <si>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</si>
  <si>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</si>
  <si>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</si>
  <si>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</si>
  <si>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</si>
  <si>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</si>
  <si>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</si>
  <si>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</si>
  <si>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</si>
  <si>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</si>
  <si>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</si>
  <si>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</si>
  <si>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</si>
  <si>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</si>
  <si>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</si>
  <si>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</si>
  <si>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</si>
  <si>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</si>
  <si>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</si>
  <si>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</si>
  <si>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</si>
  <si>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</si>
  <si>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</si>
  <si>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</si>
  <si>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</si>
  <si>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</si>
  <si>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</si>
  <si>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</si>
  <si>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</si>
  <si>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</si>
  <si>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</si>
  <si>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</si>
  <si>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</si>
  <si>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</si>
  <si>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</si>
  <si>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</si>
  <si>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</si>
  <si>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</si>
  <si>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</si>
  <si>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</si>
  <si>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</si>
  <si>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</si>
  <si>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</si>
  <si>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</si>
  <si>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</si>
  <si>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</si>
  <si>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</si>
  <si>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</si>
  <si>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</si>
  <si>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</si>
  <si>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</si>
  <si>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</si>
  <si>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</si>
  <si>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</si>
  <si>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</si>
  <si>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</si>
  <si>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</si>
  <si>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</si>
  <si>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</si>
  <si>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</si>
  <si>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</si>
  <si>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</si>
  <si>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</si>
  <si>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</si>
  <si>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</si>
  <si>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</si>
  <si>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</si>
  <si>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</si>
  <si>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</si>
  <si>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</si>
  <si>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</si>
  <si>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</si>
  <si>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</si>
  <si>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</si>
  <si>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</si>
  <si>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</si>
  <si>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</si>
  <si>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</si>
  <si>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</si>
  <si>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</si>
  <si>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</si>
  <si>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</si>
  <si>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</si>
  <si>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</si>
  <si>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</si>
  <si>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</si>
  <si>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</si>
  <si>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</si>
  <si>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</si>
  <si>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</si>
  <si>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</si>
  <si>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</si>
  <si>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</si>
  <si>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</si>
  <si>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</si>
  <si>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</si>
  <si>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</si>
  <si>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</si>
  <si>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</si>
  <si>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</si>
  <si>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</si>
  <si>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</si>
  <si>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</si>
  <si>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</si>
  <si>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</si>
  <si>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</si>
  <si>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</si>
  <si>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</si>
  <si>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</si>
  <si>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</si>
  <si>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</si>
  <si>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</si>
  <si>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</si>
  <si>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</si>
  <si>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</si>
  <si>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</si>
  <si>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</si>
  <si>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</si>
  <si>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</si>
  <si>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</si>
  <si>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</si>
  <si>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</si>
  <si>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</si>
  <si>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</si>
  <si>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</si>
  <si>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</si>
  <si>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</si>
  <si>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</si>
  <si>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</si>
  <si>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</si>
  <si>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</si>
  <si>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</si>
  <si>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</si>
  <si>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</si>
  <si>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</si>
  <si>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</si>
  <si>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</si>
  <si>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</si>
  <si>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</si>
  <si>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</si>
  <si>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</si>
  <si>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</si>
  <si>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</si>
  <si>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</si>
  <si>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</si>
  <si>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</si>
  <si>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</si>
  <si>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</si>
  <si>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</si>
  <si>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</si>
  <si>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</si>
  <si>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</si>
  <si>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</si>
  <si>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</si>
  <si>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</si>
  <si>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</si>
  <si>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</si>
  <si>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</si>
  <si>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</si>
  <si>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</si>
  <si>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</si>
  <si>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</si>
  <si>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</si>
  <si>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</si>
  <si>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</si>
  <si>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</si>
  <si>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</si>
  <si>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</si>
  <si>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</si>
  <si>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</si>
  <si>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</si>
  <si>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</si>
  <si>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</si>
  <si>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</si>
  <si>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</si>
  <si>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</si>
  <si>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</si>
  <si>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</si>
  <si>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</si>
  <si>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</si>
  <si>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</si>
  <si>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</si>
  <si>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</si>
  <si>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</si>
  <si>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</si>
  <si>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</si>
  <si>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</si>
  <si>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</si>
  <si>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</si>
  <si>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</si>
  <si>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</si>
  <si>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</si>
  <si>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</si>
  <si>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</si>
  <si>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</si>
  <si>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</si>
  <si>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</si>
  <si>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</si>
  <si>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</si>
  <si>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</si>
  <si>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</si>
  <si>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</si>
  <si>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</si>
  <si>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</si>
  <si>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</si>
  <si>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</si>
  <si>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</si>
  <si>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</si>
  <si>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</si>
  <si>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</si>
  <si>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</si>
  <si>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</si>
  <si>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</si>
  <si>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</si>
  <si>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</si>
  <si>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</si>
  <si>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</si>
  <si>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</si>
  <si>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</si>
  <si>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</si>
  <si>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</si>
  <si>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</si>
  <si>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</si>
  <si>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</si>
  <si>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</si>
  <si>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</si>
  <si>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</si>
  <si>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</si>
  <si>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</si>
  <si>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</si>
  <si>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</si>
  <si>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</si>
  <si>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</si>
  <si>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</si>
  <si>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</si>
  <si>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</si>
  <si>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</si>
  <si>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</si>
  <si>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</si>
  <si>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</si>
  <si>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</si>
  <si>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</si>
  <si>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</si>
  <si>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</si>
  <si>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</si>
  <si>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</si>
  <si>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</si>
  <si>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</si>
  <si>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</si>
  <si>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</si>
  <si>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</si>
  <si>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</si>
  <si>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</si>
  <si>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</si>
  <si>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</si>
  <si>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</si>
  <si>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</si>
  <si>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</si>
  <si>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</si>
  <si>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</si>
  <si>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</si>
  <si>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</si>
  <si>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</si>
  <si>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</si>
  <si>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</si>
  <si>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</si>
  <si>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</si>
  <si>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</si>
  <si>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</si>
  <si>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</si>
  <si>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</si>
  <si>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</si>
  <si>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</si>
  <si>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</si>
  <si>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</si>
  <si>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</si>
  <si>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</si>
  <si>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</si>
  <si>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</si>
  <si>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</si>
  <si>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</si>
  <si>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</si>
  <si>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</si>
  <si>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</si>
  <si>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</si>
  <si>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</si>
  <si>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</si>
  <si>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</si>
  <si>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</si>
  <si>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</si>
  <si>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</si>
  <si>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</si>
  <si>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</si>
  <si>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</si>
  <si>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</si>
  <si>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</si>
  <si>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</si>
  <si>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</si>
  <si>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</si>
  <si>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</si>
  <si>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</si>
  <si>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</si>
  <si>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</si>
  <si>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</si>
  <si>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</si>
  <si>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</si>
  <si>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</si>
  <si>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</si>
  <si>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</si>
  <si>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</si>
  <si>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</si>
  <si>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</si>
  <si>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</si>
  <si>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</si>
  <si>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</si>
  <si>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</si>
  <si>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</si>
  <si>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</si>
  <si>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</si>
  <si>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</si>
  <si>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</si>
  <si>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</si>
  <si>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</si>
  <si>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</si>
  <si>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</si>
  <si>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</si>
  <si>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</si>
  <si>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</si>
  <si>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</si>
  <si>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</si>
  <si>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</si>
  <si>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</si>
  <si>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</si>
  <si>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</si>
  <si>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</si>
  <si>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</si>
  <si>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</si>
  <si>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</si>
  <si>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</si>
  <si>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</si>
  <si>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</si>
  <si>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</si>
  <si>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</si>
  <si>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</si>
  <si>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</si>
  <si>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</si>
  <si>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</si>
  <si>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</si>
  <si>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</si>
  <si>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</si>
  <si>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</si>
  <si>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</si>
  <si>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</si>
  <si>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</si>
  <si>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</si>
  <si>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</si>
  <si>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</si>
  <si>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</si>
  <si>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</si>
  <si>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</si>
  <si>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</si>
  <si>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</si>
  <si>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</si>
  <si>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</si>
  <si>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</si>
  <si>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</si>
  <si>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</si>
  <si>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</si>
  <si>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</si>
  <si>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</si>
  <si>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</si>
  <si>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</si>
  <si>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</si>
  <si>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</si>
  <si>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</si>
  <si>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</si>
  <si>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</si>
  <si>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</si>
  <si>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</si>
  <si>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</si>
  <si>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</si>
  <si>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</si>
  <si>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</si>
  <si>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</si>
  <si>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</si>
  <si>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</si>
  <si>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</si>
  <si>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</si>
  <si>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</si>
  <si>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</si>
  <si>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</si>
  <si>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</si>
  <si>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</si>
  <si>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</si>
  <si>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</si>
  <si>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</si>
  <si>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</si>
  <si>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</si>
  <si>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</si>
  <si>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</si>
  <si>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</si>
  <si>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</si>
  <si>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</si>
  <si>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</si>
  <si>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</si>
  <si>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</si>
  <si>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</si>
  <si>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</si>
  <si>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</si>
  <si>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</si>
  <si>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</si>
  <si>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</si>
  <si>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</si>
  <si>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</si>
  <si>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</si>
  <si>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</si>
  <si>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</si>
  <si>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</si>
  <si>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</si>
  <si>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</si>
  <si>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</si>
  <si>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</si>
  <si>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</si>
  <si>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</si>
  <si>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</si>
  <si>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</si>
  <si>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</si>
  <si>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</si>
  <si>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</si>
  <si>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</si>
  <si>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</si>
  <si>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</si>
  <si>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</si>
  <si>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</si>
  <si>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</si>
  <si>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</si>
  <si>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</si>
  <si>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</si>
  <si>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</si>
  <si>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</si>
  <si>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</si>
  <si>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</si>
  <si>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</si>
  <si>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</si>
  <si>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</si>
  <si>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</si>
  <si>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</si>
  <si>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</si>
  <si>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</si>
  <si>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</si>
  <si>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</si>
  <si>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</si>
  <si>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</si>
  <si>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</si>
  <si>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</si>
  <si>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</si>
  <si>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</si>
  <si>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</si>
  <si>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</si>
  <si>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</si>
  <si>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</si>
  <si>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</si>
  <si>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</si>
  <si>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</si>
  <si>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</si>
  <si>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</si>
  <si>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</si>
  <si>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</si>
  <si>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</si>
  <si>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</si>
  <si>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</si>
  <si>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</si>
  <si>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</si>
  <si>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</si>
  <si>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</si>
  <si>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</si>
  <si>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</si>
  <si>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</si>
  <si>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</si>
  <si>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</si>
  <si>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</si>
  <si>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</si>
  <si>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</si>
  <si>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</si>
  <si>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</si>
  <si>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</si>
  <si>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</si>
  <si>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</si>
  <si>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</si>
  <si>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</si>
  <si>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</si>
  <si>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</si>
  <si>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</si>
  <si>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</si>
  <si>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</si>
  <si>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</si>
  <si>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</si>
  <si>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</si>
  <si>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</si>
  <si>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</si>
  <si>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</si>
  <si>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</si>
  <si>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</si>
  <si>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</si>
  <si>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</si>
  <si>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</si>
  <si>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</si>
  <si>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</si>
  <si>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</si>
  <si>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</si>
  <si>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</si>
  <si>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</si>
  <si>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</si>
  <si>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</si>
  <si>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</si>
  <si>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</si>
  <si>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</si>
  <si>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</si>
  <si>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</si>
  <si>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</si>
  <si>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</si>
  <si>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</si>
  <si>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</si>
  <si>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</si>
  <si>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</si>
  <si>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</si>
  <si>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</si>
  <si>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</si>
  <si>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</si>
  <si>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</si>
  <si>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</si>
  <si>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</si>
  <si>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</si>
  <si>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</si>
  <si>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</si>
  <si>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</si>
  <si>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</si>
  <si>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</si>
  <si>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</si>
  <si>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</si>
  <si>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</si>
  <si>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</si>
  <si>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</si>
  <si>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</si>
  <si>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</si>
  <si>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</si>
  <si>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</si>
  <si>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</si>
  <si>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</si>
  <si>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</si>
  <si>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</si>
  <si>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</si>
  <si>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</si>
  <si>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</si>
  <si>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</si>
  <si>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</si>
  <si>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</si>
  <si>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</si>
  <si>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</si>
  <si>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</si>
  <si>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</si>
  <si>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</si>
  <si>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</si>
  <si>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</si>
  <si>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</si>
  <si>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</si>
  <si>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</si>
  <si>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</si>
  <si>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</si>
  <si>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</si>
  <si>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</si>
  <si>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</si>
  <si>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</si>
  <si>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</si>
  <si>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</si>
  <si>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</si>
  <si>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</si>
  <si>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</si>
  <si>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</si>
  <si>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</si>
  <si>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</si>
  <si>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</si>
  <si>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</si>
  <si>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</si>
  <si>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</si>
  <si>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</si>
  <si>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</si>
  <si>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</si>
  <si>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</si>
  <si>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</si>
  <si>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</si>
  <si>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</si>
  <si>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</si>
  <si>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</si>
  <si>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</si>
  <si>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</si>
  <si>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</si>
  <si>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</si>
  <si>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</si>
  <si>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</si>
  <si>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</si>
  <si>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</si>
  <si>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</si>
  <si>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</si>
  <si>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</si>
  <si>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</si>
  <si>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</si>
  <si>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</si>
  <si>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</si>
  <si>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</si>
  <si>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</si>
  <si>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</si>
  <si>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</si>
  <si>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</si>
  <si>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</si>
  <si>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</si>
  <si>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</si>
  <si>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</si>
  <si>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</si>
  <si>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</si>
  <si>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</si>
  <si>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</si>
  <si>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</si>
  <si>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</si>
  <si>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</si>
  <si>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</si>
  <si>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</si>
  <si>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</si>
  <si>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</si>
  <si>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</si>
  <si>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</si>
  <si>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</si>
  <si>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</si>
  <si>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</si>
  <si>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</si>
  <si>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</si>
  <si>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</si>
  <si>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</si>
  <si>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</si>
  <si>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</si>
  <si>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</si>
  <si>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</si>
  <si>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</si>
  <si>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</si>
  <si>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</si>
  <si>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</si>
  <si>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</si>
  <si>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</si>
  <si>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</si>
  <si>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</si>
  <si>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</si>
  <si>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</si>
  <si>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</si>
  <si>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</si>
  <si>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</si>
  <si>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</si>
  <si>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</si>
  <si>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</si>
  <si>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</si>
  <si>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</si>
  <si>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</si>
  <si>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</si>
  <si>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</si>
  <si>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</si>
  <si>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</si>
  <si>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</si>
  <si>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</si>
  <si>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</si>
  <si>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</si>
  <si>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</si>
  <si>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</si>
  <si>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</si>
  <si>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</si>
  <si>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</si>
  <si>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</si>
  <si>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</si>
  <si>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</si>
  <si>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</si>
  <si>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</si>
  <si>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</si>
  <si>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</si>
  <si>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</si>
  <si>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</si>
  <si>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</si>
  <si>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</si>
  <si>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</si>
  <si>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</si>
  <si>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</si>
  <si>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</si>
  <si>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</si>
  <si>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</si>
  <si>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</si>
  <si>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</si>
  <si>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</si>
  <si>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</si>
  <si>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</si>
  <si>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</si>
  <si>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</si>
  <si>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</si>
  <si>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</si>
  <si>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</si>
  <si>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</si>
  <si>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</si>
  <si>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</si>
  <si>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</si>
  <si>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</si>
  <si>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</si>
  <si>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</si>
  <si>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</si>
  <si>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</si>
  <si>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</si>
  <si>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</si>
  <si>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</si>
  <si>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</si>
  <si>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</si>
  <si>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</si>
  <si>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</si>
  <si>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</si>
  <si>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</si>
  <si>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</si>
  <si>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</si>
  <si>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</si>
  <si>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</si>
  <si>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</si>
  <si>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</si>
  <si>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</si>
  <si>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</si>
  <si>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</si>
  <si>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</si>
  <si>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</si>
  <si>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</si>
  <si>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</si>
  <si>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</si>
  <si>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</si>
  <si>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</si>
  <si>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</si>
  <si>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</si>
  <si>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</si>
  <si>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</si>
  <si>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</si>
  <si>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</si>
  <si>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</si>
  <si>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</si>
  <si>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</si>
  <si>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</si>
  <si>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</si>
  <si>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</si>
  <si>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</si>
  <si>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</si>
  <si>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</si>
  <si>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</si>
  <si>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</si>
  <si>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</si>
  <si>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</si>
  <si>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</si>
  <si>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</si>
  <si>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</si>
  <si>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</si>
  <si>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</si>
  <si>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</si>
  <si>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</si>
  <si>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</si>
  <si>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</si>
  <si>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</si>
  <si>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</si>
  <si>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</si>
  <si>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</si>
  <si>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</si>
  <si>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</si>
  <si>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</si>
  <si>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</si>
  <si>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</si>
  <si>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</si>
  <si>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</si>
  <si>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</si>
  <si>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</si>
  <si>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</si>
  <si>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</si>
  <si>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</si>
  <si>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</si>
  <si>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</si>
  <si>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</si>
  <si>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</si>
  <si>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</si>
  <si>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</si>
  <si>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</si>
  <si>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</si>
  <si>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</si>
  <si>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</si>
  <si>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</si>
  <si>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</si>
  <si>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</si>
  <si>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</si>
  <si>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</si>
  <si>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</si>
  <si>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</si>
  <si>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</si>
  <si>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</si>
  <si>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</si>
  <si>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</si>
  <si>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</si>
  <si>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</si>
  <si>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</si>
  <si>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</si>
  <si>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</si>
  <si>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</si>
  <si>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</si>
  <si>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</si>
  <si>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</si>
  <si>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</si>
  <si>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</si>
  <si>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</si>
  <si>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</si>
  <si>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</si>
  <si>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</si>
  <si>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</si>
  <si>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</si>
  <si>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</si>
  <si>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</si>
  <si>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</si>
  <si>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</si>
  <si>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</si>
  <si>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</si>
  <si>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</si>
  <si>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</si>
  <si>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</si>
  <si>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</si>
  <si>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</si>
  <si>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</si>
  <si>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</si>
  <si>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</si>
  <si>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</si>
  <si>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</si>
  <si>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</si>
  <si>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</si>
  <si>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</si>
  <si>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</si>
  <si>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</si>
  <si>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</si>
  <si>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</si>
  <si>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</si>
  <si>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</si>
  <si>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</si>
  <si>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</si>
  <si>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</si>
  <si>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</si>
  <si>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</si>
  <si>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</si>
  <si>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</si>
  <si>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</si>
  <si>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</si>
  <si>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</si>
  <si>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</si>
  <si>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</si>
  <si>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</si>
  <si>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</si>
  <si>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</si>
  <si>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</si>
  <si>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</si>
  <si>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</si>
  <si>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</si>
  <si>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</si>
  <si>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</si>
  <si>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</si>
  <si>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</si>
  <si>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</si>
  <si>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</si>
  <si>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</si>
  <si>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</si>
  <si>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</si>
  <si>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</si>
  <si>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</si>
  <si>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</si>
  <si>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</si>
  <si>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</si>
  <si>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</si>
  <si>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</si>
  <si>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</si>
  <si>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</si>
  <si>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</si>
  <si>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</si>
  <si>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</si>
  <si>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</si>
  <si>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</si>
  <si>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</si>
  <si>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</si>
  <si>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</si>
  <si>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</si>
  <si>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</si>
  <si>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</si>
  <si>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</si>
  <si>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</si>
  <si>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</si>
  <si>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</si>
  <si>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</si>
  <si>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</si>
  <si>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</si>
  <si>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</si>
  <si>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</si>
  <si>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</si>
  <si>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</si>
  <si>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</si>
  <si>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</si>
  <si>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</si>
  <si>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</si>
  <si>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</si>
  <si>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</si>
  <si>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</si>
  <si>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</si>
  <si>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</si>
  <si>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</si>
  <si>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</si>
  <si>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</si>
  <si>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</si>
  <si>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</si>
  <si>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</si>
  <si>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</si>
  <si>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</si>
  <si>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</si>
  <si>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</si>
  <si>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</si>
  <si>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</si>
  <si>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</si>
  <si>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</si>
  <si>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</si>
  <si>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</si>
  <si>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</si>
  <si>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</si>
  <si>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</si>
  <si>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</si>
  <si>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</si>
  <si>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</si>
  <si>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</si>
  <si>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</si>
  <si>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</si>
  <si>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</si>
  <si>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</si>
  <si>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</si>
  <si>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</si>
  <si>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</si>
  <si>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</si>
  <si>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</si>
  <si>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</si>
  <si>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</si>
  <si>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</si>
  <si>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</si>
  <si>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</si>
  <si>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</si>
  <si>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</si>
  <si>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</si>
  <si>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</si>
  <si>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</si>
  <si>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</si>
  <si>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</si>
  <si>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</si>
  <si>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</si>
  <si>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</si>
  <si>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</si>
  <si>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</si>
  <si>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</si>
  <si>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</si>
  <si>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</si>
  <si>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</si>
  <si>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</si>
  <si>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</si>
  <si>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</si>
  <si>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</si>
  <si>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</si>
  <si>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</si>
  <si>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</si>
  <si>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</si>
  <si>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</si>
  <si>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</si>
  <si>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</si>
  <si>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</si>
  <si>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</si>
  <si>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</si>
  <si>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</si>
  <si>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</si>
  <si>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</si>
  <si>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</si>
  <si>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</si>
  <si>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</si>
  <si>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</si>
  <si>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</si>
  <si>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</si>
  <si>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</si>
  <si>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</si>
  <si>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</si>
  <si>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</si>
  <si>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</si>
  <si>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</si>
  <si>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</si>
  <si>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</si>
  <si>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</si>
  <si>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</si>
  <si>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</si>
  <si>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</si>
  <si>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</si>
  <si>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</si>
  <si>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</si>
  <si>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</si>
  <si>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</si>
  <si>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</si>
  <si>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</si>
  <si>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</si>
  <si>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</si>
  <si>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</si>
  <si>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</si>
  <si>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</si>
  <si>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</si>
  <si>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</si>
  <si>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</si>
  <si>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</si>
  <si>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</si>
  <si>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</si>
  <si>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</si>
  <si>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</si>
  <si>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</si>
  <si>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</si>
  <si>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</si>
  <si>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</si>
  <si>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</si>
  <si>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</si>
  <si>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</si>
  <si>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</si>
  <si>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</si>
  <si>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</si>
  <si>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</si>
  <si>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</si>
  <si>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</si>
  <si>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</si>
  <si>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</si>
  <si>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</si>
  <si>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</si>
  <si>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</si>
  <si>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</si>
  <si>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</si>
  <si>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</si>
  <si>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</si>
  <si>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</si>
  <si>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</si>
  <si>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</si>
  <si>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</si>
  <si>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</si>
  <si>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</si>
  <si>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</si>
  <si>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</si>
  <si>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</si>
  <si>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</si>
  <si>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</si>
  <si>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</si>
  <si>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</si>
  <si>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</si>
  <si>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</si>
  <si>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</si>
  <si>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</si>
  <si>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</si>
  <si>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</si>
  <si>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</si>
  <si>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</si>
  <si>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</si>
  <si>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</si>
  <si>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</si>
  <si>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</si>
  <si>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</si>
  <si>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</si>
  <si>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</si>
  <si>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</si>
  <si>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</si>
  <si>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</si>
  <si>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</si>
  <si>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</si>
  <si>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</si>
  <si>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</si>
  <si>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</si>
  <si>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</si>
  <si>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</si>
  <si>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</si>
  <si>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</si>
  <si>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</si>
  <si>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</si>
  <si>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</si>
  <si>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</si>
  <si>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</si>
  <si>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</si>
  <si>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</si>
  <si>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</si>
  <si>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</si>
  <si>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</si>
  <si>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</si>
  <si>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</si>
  <si>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</si>
  <si>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</si>
  <si>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</si>
  <si>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</si>
  <si>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</si>
  <si>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</si>
  <si>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</si>
  <si>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</si>
  <si>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</si>
  <si>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</si>
  <si>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</si>
  <si>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</si>
  <si>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</si>
  <si>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</si>
  <si>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</si>
  <si>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</si>
  <si>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</si>
  <si>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</si>
  <si>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</si>
  <si>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</si>
  <si>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</si>
  <si>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</si>
  <si>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</si>
  <si>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</si>
  <si>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</si>
  <si>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</si>
  <si>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</si>
  <si>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</si>
  <si>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</si>
  <si>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</si>
  <si>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</si>
  <si>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</si>
  <si>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</si>
  <si>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</si>
  <si>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</si>
  <si>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</si>
  <si>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</si>
  <si>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</si>
  <si>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</si>
  <si>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</si>
  <si>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</si>
  <si>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</si>
  <si>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</si>
  <si>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</si>
  <si>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</si>
  <si>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</si>
  <si>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</si>
  <si>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</si>
  <si>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</si>
  <si>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</si>
  <si>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</si>
  <si>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</si>
  <si>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</si>
  <si>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</si>
  <si>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</si>
  <si>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</si>
  <si>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</si>
  <si>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</si>
  <si>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</si>
  <si>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</si>
  <si>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</si>
  <si>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</si>
  <si>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</si>
  <si>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</si>
  <si>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</si>
  <si>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</si>
  <si>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</si>
  <si>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</si>
  <si>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</si>
  <si>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</si>
  <si>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</si>
  <si>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</si>
  <si>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</si>
  <si>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</si>
  <si>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</si>
  <si>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</si>
  <si>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</si>
  <si>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</si>
  <si>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</si>
  <si>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</si>
  <si>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</si>
  <si>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</si>
  <si>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</si>
  <si>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</si>
  <si>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</si>
  <si>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</si>
  <si>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</si>
  <si>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</si>
  <si>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</si>
  <si>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</si>
  <si>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</si>
  <si>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</si>
  <si>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</si>
  <si>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</si>
  <si>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</si>
  <si>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</si>
  <si>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</si>
  <si>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</si>
  <si>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</si>
  <si>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</si>
  <si>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</si>
  <si>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</si>
  <si>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</si>
  <si>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</si>
  <si>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</si>
  <si>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</si>
  <si>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</si>
  <si>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</si>
  <si>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</si>
  <si>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</si>
  <si>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</si>
  <si>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</si>
  <si>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</si>
  <si>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</si>
  <si>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</si>
  <si>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</si>
  <si>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</si>
  <si>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</si>
  <si>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</si>
  <si>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</si>
  <si>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</si>
  <si>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</si>
  <si>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</si>
  <si>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</si>
  <si>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</si>
  <si>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</si>
  <si>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</si>
  <si>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</si>
  <si>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</si>
  <si>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</si>
  <si>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</si>
  <si>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</si>
  <si>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</si>
  <si>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</si>
  <si>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</si>
  <si>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</si>
  <si>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</si>
  <si>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</si>
  <si>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</si>
  <si>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</si>
  <si>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</si>
  <si>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</si>
  <si>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</si>
  <si>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</si>
  <si>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</si>
  <si>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</si>
  <si>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</si>
  <si>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</si>
  <si>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</si>
  <si>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</si>
  <si>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</si>
  <si>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</si>
  <si>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</si>
  <si>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</si>
  <si>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</si>
  <si>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</si>
  <si>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</si>
  <si>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</si>
  <si>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</si>
  <si>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</si>
  <si>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</si>
  <si>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</si>
  <si>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</si>
  <si>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</si>
  <si>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</si>
  <si>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</si>
  <si>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</si>
  <si>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</si>
  <si>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</si>
  <si>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</si>
  <si>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</si>
  <si>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</si>
  <si>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</si>
  <si>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</si>
  <si>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</si>
  <si>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</si>
  <si>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</si>
  <si>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</si>
  <si>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</si>
  <si>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</si>
  <si>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</si>
  <si>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</si>
  <si>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</si>
  <si>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</si>
  <si>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</si>
  <si>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</si>
  <si>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</si>
  <si>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</si>
  <si>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</si>
  <si>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</si>
  <si>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</si>
  <si>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</si>
  <si>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</si>
  <si>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</si>
  <si>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</si>
  <si>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</si>
  <si>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</si>
  <si>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</si>
  <si>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</si>
  <si>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</si>
  <si>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</si>
  <si>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</si>
  <si>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</si>
  <si>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</si>
  <si>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</si>
  <si>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</si>
  <si>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</si>
  <si>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</si>
  <si>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</si>
  <si>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</si>
  <si>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</si>
  <si>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</si>
  <si>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</si>
  <si>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</si>
  <si>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</si>
  <si>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</si>
  <si>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</si>
  <si>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</si>
  <si>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</si>
  <si>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</si>
  <si>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</si>
  <si>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</si>
  <si>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</si>
  <si>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</si>
  <si>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</si>
  <si>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</si>
  <si>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</si>
  <si>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</si>
  <si>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</si>
  <si>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</si>
  <si>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</si>
  <si>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</si>
  <si>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</si>
  <si>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</si>
  <si>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</si>
  <si>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</si>
  <si>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</si>
  <si>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</si>
  <si>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</si>
  <si>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</si>
  <si>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</si>
  <si>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</si>
  <si>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</si>
  <si>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</si>
  <si>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</si>
  <si>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</si>
  <si>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</si>
  <si>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</si>
  <si>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</si>
  <si>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</si>
  <si>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</si>
  <si>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</si>
  <si>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</si>
  <si>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</si>
  <si>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</si>
  <si>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</si>
  <si>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</si>
  <si>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</si>
  <si>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</si>
  <si>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</si>
  <si>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</si>
  <si>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</si>
  <si>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</si>
  <si>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</si>
  <si>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</si>
  <si>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</si>
  <si>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</si>
  <si>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</si>
  <si>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</si>
  <si>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</si>
  <si>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</si>
  <si>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</si>
  <si>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</si>
  <si>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</si>
  <si>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</si>
  <si>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</si>
  <si>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</si>
  <si>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</si>
  <si>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</si>
  <si>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</si>
  <si>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</si>
  <si>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</si>
  <si>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</si>
  <si>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</si>
  <si>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</si>
  <si>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</si>
  <si>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</si>
  <si>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</si>
  <si>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</si>
  <si>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</si>
  <si>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</si>
  <si>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</si>
  <si>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</si>
  <si>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</si>
  <si>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</si>
  <si>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</si>
  <si>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</si>
  <si>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</si>
  <si>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</si>
  <si>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</si>
  <si>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</si>
  <si>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</si>
  <si>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</si>
  <si>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</si>
  <si>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</si>
  <si>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</si>
  <si>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</si>
  <si>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</si>
  <si>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</si>
  <si>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</si>
  <si>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</si>
  <si>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</si>
  <si>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</si>
  <si>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</si>
  <si>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</si>
  <si>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</si>
  <si>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</si>
  <si>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</si>
  <si>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</si>
  <si>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</si>
  <si>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</si>
  <si>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</si>
  <si>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</si>
  <si>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</si>
  <si>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</si>
  <si>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</si>
  <si>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</si>
  <si>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</si>
  <si>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</si>
  <si>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</si>
  <si>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</si>
  <si>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</si>
  <si>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</si>
  <si>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</si>
  <si>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</si>
  <si>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</si>
  <si>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</si>
  <si>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</si>
  <si>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</si>
  <si>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</si>
  <si>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</si>
  <si>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</si>
  <si>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</si>
  <si>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</si>
  <si>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</si>
  <si>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</si>
  <si>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</si>
  <si>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</si>
  <si>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</si>
  <si>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</si>
  <si>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</si>
  <si>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</si>
  <si>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</si>
  <si>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</si>
  <si>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</si>
  <si>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</si>
  <si>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</si>
  <si>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</si>
  <si>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</si>
  <si>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</si>
  <si>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</si>
  <si>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</si>
  <si>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</si>
  <si>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</si>
  <si>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</si>
  <si>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</si>
  <si>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</si>
  <si>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</si>
  <si>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</si>
  <si>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</si>
  <si>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</si>
  <si>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</si>
  <si>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</si>
  <si>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</si>
  <si>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</si>
  <si>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</si>
  <si>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</si>
  <si>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</si>
  <si>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</si>
  <si>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</si>
  <si>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</si>
  <si>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</si>
  <si>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</si>
  <si>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</si>
  <si>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</si>
  <si>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</si>
  <si>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</si>
  <si>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</si>
  <si>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</si>
  <si>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</si>
  <si>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</si>
  <si>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</si>
  <si>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</si>
  <si>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</si>
  <si>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</si>
  <si>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</si>
  <si>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</si>
  <si>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</si>
  <si>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</si>
  <si>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</si>
  <si>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</si>
  <si>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</si>
  <si>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</si>
  <si>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</si>
  <si>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</si>
  <si>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</si>
  <si>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</si>
  <si>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</si>
  <si>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</si>
  <si>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</si>
  <si>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</si>
  <si>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</si>
  <si>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</si>
  <si>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</si>
  <si>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</si>
  <si>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</si>
  <si>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</si>
  <si>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</si>
  <si>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</si>
  <si>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</si>
  <si>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</si>
  <si>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</si>
  <si>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</si>
  <si>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</si>
  <si>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</si>
  <si>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</si>
  <si>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</si>
  <si>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</si>
  <si>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</si>
  <si>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</si>
  <si>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</si>
  <si>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</si>
  <si>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</si>
  <si>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</si>
  <si>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</si>
  <si>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</si>
  <si>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</si>
  <si>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</si>
  <si>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</si>
  <si>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</si>
  <si>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</si>
  <si>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</si>
  <si>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</si>
  <si>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</si>
  <si>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</si>
  <si>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</si>
  <si>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</si>
  <si>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</si>
  <si>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</si>
  <si>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</si>
  <si>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</si>
  <si>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</si>
  <si>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</si>
  <si>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</si>
  <si>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</si>
  <si>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</si>
  <si>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</si>
  <si>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</si>
  <si>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</si>
  <si>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</si>
  <si>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</si>
  <si>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</si>
  <si>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</si>
  <si>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</si>
  <si>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</si>
  <si>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</si>
  <si>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</si>
  <si>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</si>
  <si>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</si>
  <si>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</si>
  <si>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</si>
  <si>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</si>
  <si>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</si>
  <si>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</si>
  <si>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</si>
  <si>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</si>
  <si>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</si>
  <si>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</si>
  <si>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</si>
  <si>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</si>
  <si>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</si>
  <si>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</si>
  <si>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</si>
  <si>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</si>
  <si>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</si>
  <si>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</si>
  <si>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</si>
  <si>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</si>
  <si>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</si>
  <si>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</si>
  <si>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</si>
  <si>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</si>
  <si>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</si>
  <si>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</si>
  <si>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</si>
  <si>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</si>
  <si>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</si>
  <si>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</si>
  <si>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</si>
  <si>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</si>
  <si>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</si>
  <si>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</si>
  <si>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</si>
  <si>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</si>
  <si>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</si>
  <si>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</si>
  <si>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</si>
  <si>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</si>
  <si>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</si>
  <si>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</si>
  <si>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</si>
  <si>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</si>
  <si>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</si>
  <si>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</si>
  <si>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</si>
  <si>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</si>
  <si>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</si>
  <si>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</si>
  <si>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</si>
  <si>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</si>
  <si>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</si>
  <si>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</si>
  <si>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</si>
  <si>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</si>
  <si>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</si>
  <si>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</si>
  <si>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</si>
  <si>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</si>
  <si>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</si>
  <si>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</si>
  <si>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</si>
  <si>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</si>
  <si>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</si>
  <si>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</si>
  <si>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</si>
  <si>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</si>
  <si>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</si>
  <si>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</si>
  <si>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</si>
  <si>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</si>
  <si>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</si>
  <si>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</si>
  <si>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</si>
  <si>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</si>
  <si>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</si>
  <si>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</si>
  <si>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</si>
  <si>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</si>
  <si>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</si>
  <si>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</si>
  <si>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</si>
  <si>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</si>
  <si>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</si>
  <si>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</si>
  <si>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</si>
  <si>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</si>
  <si>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</si>
  <si>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</si>
  <si>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</si>
  <si>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</si>
  <si>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</si>
  <si>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</si>
  <si>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</si>
  <si>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</si>
  <si>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</si>
  <si>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</si>
  <si>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</si>
  <si>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</si>
  <si>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</si>
  <si>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</si>
  <si>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</si>
  <si>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</si>
  <si>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</si>
  <si>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</si>
  <si>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</si>
  <si>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</si>
  <si>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</si>
  <si>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</si>
  <si>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</si>
  <si>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</si>
  <si>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</si>
  <si>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</si>
  <si>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</si>
  <si>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</si>
  <si>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</si>
  <si>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</si>
  <si>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</si>
  <si>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</si>
  <si>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</si>
  <si>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</si>
  <si>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</si>
  <si>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</si>
  <si>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</si>
  <si>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</si>
  <si>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</si>
  <si>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</si>
  <si>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</si>
  <si>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</si>
  <si>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</si>
  <si>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</si>
  <si>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</si>
  <si>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</si>
  <si>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</si>
  <si>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</si>
  <si>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</si>
  <si>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</si>
  <si>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</si>
  <si>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</si>
  <si>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</si>
  <si>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</si>
  <si>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</si>
  <si>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</si>
  <si>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</si>
  <si>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</si>
  <si>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</si>
  <si>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</si>
  <si>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</si>
  <si>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</si>
  <si>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</si>
  <si>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</si>
  <si>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</si>
  <si>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</si>
  <si>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</si>
  <si>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</si>
  <si>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</si>
  <si>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</si>
  <si>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</si>
  <si>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</si>
  <si>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</si>
  <si>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</si>
  <si>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</si>
  <si>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</si>
  <si>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</si>
  <si>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</si>
  <si>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</si>
  <si>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</si>
  <si>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</si>
  <si>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</si>
  <si>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</si>
  <si>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</si>
  <si>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</si>
  <si>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</si>
  <si>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</si>
  <si>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</si>
  <si>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</si>
  <si>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</si>
  <si>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</si>
  <si>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</si>
  <si>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</si>
  <si>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</si>
  <si>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</si>
  <si>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</si>
  <si>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</si>
  <si>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</si>
  <si>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</si>
  <si>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</si>
  <si>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</si>
  <si>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</si>
  <si>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</si>
  <si>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</si>
  <si>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</si>
  <si>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</si>
  <si>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</si>
  <si>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</si>
  <si>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</si>
  <si>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</si>
  <si>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</si>
  <si>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</si>
  <si>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</si>
  <si>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</si>
  <si>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</si>
  <si>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</si>
  <si>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</si>
  <si>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</si>
  <si>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</si>
  <si>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</si>
  <si>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</si>
  <si>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</si>
  <si>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</si>
  <si>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</si>
  <si>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</si>
  <si>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</si>
  <si>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</si>
  <si>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</si>
  <si>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</si>
  <si>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</si>
  <si>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</si>
  <si>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</si>
  <si>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</si>
  <si>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</si>
  <si>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</si>
  <si>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</si>
  <si>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</si>
  <si>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</si>
  <si>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</si>
  <si>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</si>
  <si>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</si>
  <si>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</si>
  <si>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</si>
  <si>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</si>
  <si>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</si>
  <si>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</si>
  <si>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</si>
  <si>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</si>
  <si>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</si>
  <si>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</si>
  <si>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</si>
  <si>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</si>
  <si>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</si>
  <si>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</si>
  <si>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</si>
  <si>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</si>
  <si>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</si>
  <si>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</si>
  <si>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</si>
  <si>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</si>
  <si>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</si>
  <si>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</si>
  <si>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</si>
  <si>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</si>
  <si>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</si>
  <si>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</si>
  <si>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</si>
  <si>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</si>
  <si>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</si>
  <si>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</si>
  <si>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</si>
  <si>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</si>
  <si>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</si>
  <si>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</si>
  <si>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</si>
  <si>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</si>
  <si>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</si>
  <si>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</si>
  <si>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</si>
  <si>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</si>
  <si>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</si>
  <si>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</si>
  <si>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</si>
  <si>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</si>
  <si>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</si>
  <si>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</si>
  <si>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</si>
  <si>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</si>
  <si>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</si>
  <si>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</si>
  <si>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</si>
  <si>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</si>
  <si>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</si>
  <si>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</si>
  <si>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</si>
  <si>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</si>
  <si>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</si>
  <si>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</si>
  <si>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</si>
  <si>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</si>
  <si>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</si>
  <si>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</si>
  <si>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</si>
  <si>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</si>
  <si>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</si>
  <si>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</si>
  <si>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</si>
  <si>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</si>
  <si>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</si>
  <si>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</si>
  <si>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</si>
  <si>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</si>
  <si>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</si>
  <si>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</si>
  <si>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</si>
  <si>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</si>
  <si>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</si>
  <si>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</si>
  <si>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</si>
  <si>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</si>
  <si>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</si>
  <si>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</si>
  <si>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</si>
  <si>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</si>
  <si>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</si>
  <si>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</si>
  <si>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</si>
  <si>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</si>
  <si>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</si>
  <si>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</si>
  <si>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</si>
  <si>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</si>
  <si>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</si>
  <si>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</si>
  <si>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</si>
  <si>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</si>
  <si>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</si>
  <si>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</si>
  <si>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</si>
  <si>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</si>
  <si>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</si>
  <si>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</si>
  <si>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</si>
  <si>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</si>
  <si>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</si>
  <si>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</si>
  <si>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</si>
  <si>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</si>
  <si>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</si>
  <si>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</si>
  <si>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</si>
  <si>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</si>
  <si>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</si>
  <si>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</si>
  <si>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</si>
  <si>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</si>
  <si>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</si>
  <si>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</si>
  <si>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</si>
  <si>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</si>
  <si>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</si>
  <si>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</si>
  <si>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</si>
  <si>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</si>
  <si>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</si>
  <si>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</si>
  <si>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</si>
  <si>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</si>
  <si>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</si>
  <si>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</si>
  <si>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</si>
  <si>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</si>
  <si>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</si>
  <si>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</si>
  <si>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</si>
  <si>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</si>
  <si>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</si>
  <si>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</si>
  <si>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</si>
  <si>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</si>
  <si>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</si>
  <si>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</si>
  <si>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</si>
  <si>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</si>
  <si>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</si>
  <si>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</si>
  <si>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</si>
  <si>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</si>
  <si>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</si>
  <si>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</si>
  <si>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</si>
  <si>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</si>
  <si>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</si>
  <si>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</si>
  <si>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</si>
  <si>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</si>
  <si>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</si>
  <si>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</si>
  <si>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</si>
  <si>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</si>
  <si>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</si>
  <si>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</si>
  <si>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</si>
  <si>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</si>
  <si>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</si>
  <si>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</si>
  <si>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</si>
  <si>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</si>
  <si>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</si>
  <si>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</si>
  <si>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</si>
  <si>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</si>
  <si>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</si>
  <si>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</si>
  <si>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</si>
  <si>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</si>
  <si>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</si>
  <si>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</si>
  <si>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</si>
  <si>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</si>
  <si>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</si>
  <si>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</si>
  <si>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</si>
  <si>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</si>
  <si>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</si>
  <si>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</si>
  <si>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</si>
  <si>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</si>
  <si>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</si>
  <si>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</si>
  <si>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</si>
  <si>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</si>
  <si>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</si>
  <si>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</si>
  <si>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</si>
  <si>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</si>
  <si>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</si>
  <si>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</si>
  <si>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</si>
  <si>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</si>
  <si>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</si>
  <si>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</si>
  <si>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</si>
  <si>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</si>
  <si>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</si>
  <si>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</si>
  <si>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</si>
  <si>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</si>
  <si>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</si>
  <si>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</si>
  <si>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</si>
  <si>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</si>
  <si>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</si>
  <si>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</si>
  <si>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</si>
  <si>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</si>
  <si>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</si>
  <si>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</si>
  <si>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</si>
  <si>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</si>
  <si>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</si>
  <si>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</si>
  <si>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</si>
  <si>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</si>
  <si>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</si>
  <si>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</si>
  <si>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</si>
  <si>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</si>
  <si>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</si>
  <si>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</si>
  <si>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</si>
  <si>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</si>
  <si>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</si>
  <si>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</si>
  <si>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</si>
  <si>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</si>
  <si>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</si>
  <si>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</si>
  <si>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</si>
  <si>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</si>
  <si>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</si>
  <si>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</si>
  <si>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</si>
  <si>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</si>
  <si>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</si>
  <si>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</si>
  <si>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</si>
  <si>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</si>
  <si>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</si>
  <si>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</si>
  <si>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</si>
  <si>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</si>
  <si>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</si>
  <si>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</si>
  <si>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</si>
  <si>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</si>
  <si>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</si>
  <si>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</si>
  <si>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</si>
  <si>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</si>
  <si>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</si>
  <si>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</si>
  <si>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</si>
  <si>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</si>
  <si>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</si>
  <si>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</si>
  <si>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</si>
  <si>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</si>
  <si>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</si>
  <si>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</si>
  <si>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</si>
  <si>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</si>
  <si>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</si>
  <si>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</si>
  <si>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</si>
  <si>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</si>
  <si>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</si>
  <si>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</si>
  <si>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</si>
  <si>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</si>
  <si>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</si>
  <si>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</si>
  <si>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</si>
  <si>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</si>
  <si>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</si>
  <si>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</si>
  <si>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</si>
  <si>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</si>
  <si>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</si>
  <si>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</si>
  <si>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</si>
  <si>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</si>
  <si>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</si>
  <si>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</si>
  <si>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</si>
  <si>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</si>
  <si>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</si>
  <si>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</si>
  <si>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</si>
  <si>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</si>
  <si>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</si>
  <si>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</si>
  <si>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</si>
  <si>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</si>
  <si>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</si>
  <si>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</si>
  <si>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</si>
  <si>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</si>
  <si>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</si>
  <si>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</si>
  <si>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</si>
  <si>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</si>
  <si>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</si>
  <si>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</si>
  <si>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</si>
  <si>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</si>
  <si>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</si>
  <si>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</si>
  <si>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</si>
  <si>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</si>
  <si>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</si>
  <si>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</si>
  <si>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</si>
  <si>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</si>
  <si>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</si>
  <si>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</si>
  <si>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</si>
  <si>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</si>
  <si>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</si>
  <si>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</si>
  <si>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</si>
  <si>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</si>
  <si>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</si>
  <si>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</si>
  <si>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</si>
  <si>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</si>
  <si>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</si>
  <si>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</si>
  <si>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</si>
  <si>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</si>
  <si>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</si>
  <si>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</si>
  <si>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</si>
  <si>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</si>
  <si>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</si>
  <si>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</si>
  <si>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</si>
  <si>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</si>
  <si>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</si>
  <si>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</si>
  <si>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</si>
  <si>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</si>
  <si>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</si>
  <si>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</si>
  <si>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</si>
  <si>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</si>
  <si>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</si>
  <si>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</si>
  <si>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</si>
  <si>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</si>
  <si>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</si>
  <si>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</si>
  <si>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</si>
  <si>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</si>
  <si>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</si>
  <si>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</si>
  <si>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</si>
  <si>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</si>
  <si>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</si>
  <si>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</si>
  <si>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</si>
  <si>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</si>
  <si>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</si>
  <si>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</si>
  <si>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</si>
  <si>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</si>
  <si>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</si>
  <si>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</si>
  <si>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</si>
  <si>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</si>
  <si>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</si>
  <si>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</si>
  <si>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</si>
  <si>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</si>
  <si>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</si>
  <si>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</si>
  <si>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</si>
  <si>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</si>
  <si>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</si>
  <si>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</si>
  <si>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</si>
  <si>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</si>
  <si>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</si>
  <si>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</si>
  <si>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</si>
  <si>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</si>
  <si>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</si>
  <si>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</si>
  <si>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</si>
  <si>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</si>
  <si>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</si>
  <si>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</si>
  <si>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</si>
  <si>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</si>
  <si>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</si>
  <si>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</si>
  <si>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</si>
  <si>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</si>
  <si>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</si>
  <si>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</si>
  <si>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</si>
  <si>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</si>
  <si>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</si>
  <si>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</si>
  <si>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</si>
  <si>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</si>
  <si>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</si>
  <si>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</si>
  <si>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</si>
  <si>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</si>
  <si>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</si>
  <si>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</si>
  <si>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</si>
  <si>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</si>
  <si>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</si>
  <si>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</si>
  <si>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</si>
  <si>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</si>
  <si>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</si>
  <si>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</si>
  <si>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</si>
  <si>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</si>
  <si>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</si>
  <si>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</si>
  <si>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</si>
  <si>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</si>
  <si>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</si>
  <si>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</si>
  <si>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</si>
  <si>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</si>
  <si>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</si>
  <si>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</si>
  <si>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</si>
  <si>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</si>
  <si>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</si>
  <si>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</si>
  <si>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</si>
  <si>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</si>
  <si>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</si>
  <si>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</si>
  <si>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</si>
  <si>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</si>
  <si>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</si>
  <si>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</si>
  <si>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</si>
  <si>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</si>
  <si>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</si>
  <si>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</si>
  <si>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</si>
  <si>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</si>
  <si>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</si>
  <si>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</si>
  <si>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</si>
  <si>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</si>
  <si>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</si>
  <si>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</si>
  <si>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</si>
  <si>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</si>
  <si>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</si>
  <si>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</si>
  <si>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</si>
  <si>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</si>
  <si>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</si>
  <si>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</si>
  <si>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</si>
  <si>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</si>
  <si>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</si>
  <si>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</si>
  <si>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</si>
  <si>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</si>
  <si>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</si>
  <si>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</si>
  <si>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</si>
  <si>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</si>
  <si>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</si>
  <si>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</si>
  <si>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</si>
  <si>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</si>
  <si>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</si>
  <si>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</si>
  <si>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</si>
  <si>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</si>
  <si>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</si>
  <si>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</si>
  <si>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</si>
  <si>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</si>
  <si>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</si>
  <si>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</si>
  <si>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</si>
  <si>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</si>
  <si>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</si>
  <si>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</si>
  <si>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</si>
  <si>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</si>
  <si>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</si>
  <si>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</si>
  <si>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</si>
  <si>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</si>
  <si>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</si>
  <si>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</si>
  <si>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</si>
  <si>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</si>
  <si>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</si>
  <si>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</si>
  <si>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</si>
  <si>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</si>
  <si>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</si>
  <si>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</si>
  <si>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</si>
  <si>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</si>
  <si>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</si>
  <si>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</si>
  <si>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</si>
  <si>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</si>
  <si>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</si>
  <si>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</si>
  <si>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</si>
  <si>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</si>
  <si>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</si>
  <si>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</si>
  <si>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</si>
  <si>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</si>
  <si>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</si>
  <si>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</si>
  <si>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</si>
  <si>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</si>
  <si>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</si>
  <si>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</si>
  <si>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</si>
  <si>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</si>
  <si>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</si>
  <si>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</si>
  <si>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</si>
  <si>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</si>
  <si>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</si>
  <si>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</si>
  <si>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</si>
  <si>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</si>
  <si>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</si>
  <si>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</si>
  <si>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</si>
  <si>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</si>
  <si>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</si>
  <si>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</si>
  <si>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</si>
  <si>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</si>
  <si>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</si>
  <si>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</si>
  <si>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</si>
  <si>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</si>
  <si>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</si>
  <si>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</si>
  <si>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</si>
  <si>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</si>
  <si>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</si>
  <si>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</si>
  <si>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</si>
  <si>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</si>
  <si>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</si>
  <si>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</si>
  <si>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</si>
  <si>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</si>
  <si>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</si>
  <si>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</si>
  <si>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</si>
  <si>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</si>
  <si>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</si>
  <si>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</si>
  <si>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</si>
  <si>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</si>
  <si>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</si>
  <si>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</si>
  <si>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</si>
  <si>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</si>
  <si>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</si>
  <si>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</si>
  <si>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</si>
  <si>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</si>
  <si>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</si>
  <si>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</si>
  <si>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</si>
  <si>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</si>
  <si>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</si>
  <si>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</si>
  <si>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</si>
  <si>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</si>
  <si>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</si>
  <si>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</si>
  <si>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</si>
  <si>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</si>
  <si>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</si>
  <si>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</si>
  <si>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</si>
  <si>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</si>
  <si>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</si>
  <si>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</si>
  <si>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</si>
  <si>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</si>
  <si>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</si>
  <si>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</si>
  <si>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</si>
  <si>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</si>
  <si>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</si>
  <si>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</si>
  <si>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</si>
  <si>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</si>
  <si>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</si>
  <si>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</si>
  <si>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</si>
  <si>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</si>
  <si>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</si>
  <si>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</si>
  <si>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</si>
  <si>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</si>
  <si>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</si>
  <si>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</si>
  <si>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</si>
  <si>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</si>
  <si>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</si>
  <si>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</si>
  <si>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</si>
  <si>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</si>
  <si>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</si>
  <si>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</si>
  <si>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</si>
  <si>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</si>
  <si>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</si>
  <si>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</si>
  <si>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</si>
  <si>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</si>
  <si>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</si>
  <si>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</si>
  <si>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</si>
  <si>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</si>
  <si>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</si>
  <si>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</si>
  <si>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</si>
  <si>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</si>
  <si>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</si>
  <si>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</si>
  <si>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</si>
  <si>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</si>
  <si>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</si>
  <si>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</si>
  <si>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</si>
  <si>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</si>
  <si>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</si>
  <si>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</si>
  <si>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</si>
  <si>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</si>
  <si>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</si>
  <si>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</si>
  <si>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</si>
  <si>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</si>
  <si>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</si>
  <si>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</si>
  <si>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</si>
  <si>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</si>
  <si>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</si>
  <si>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</si>
  <si>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</si>
  <si>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</si>
  <si>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</si>
  <si>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</si>
  <si>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</si>
  <si>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</si>
  <si>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</si>
  <si>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</si>
  <si>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</si>
  <si>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</si>
  <si>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</si>
  <si>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</si>
  <si>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</si>
  <si>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</si>
  <si>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</si>
  <si>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</si>
  <si>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</si>
  <si>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</si>
  <si>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</si>
  <si>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</si>
  <si>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</si>
  <si>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</si>
  <si>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</si>
  <si>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</si>
  <si>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</si>
  <si>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</si>
  <si>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</si>
  <si>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</si>
  <si>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</si>
  <si>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</si>
  <si>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</si>
  <si>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</si>
  <si>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</si>
  <si>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</si>
  <si>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</si>
  <si>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</si>
  <si>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</si>
  <si>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</si>
  <si>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</si>
  <si>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</si>
  <si>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</si>
  <si>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</si>
  <si>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</si>
  <si>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</si>
  <si>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</si>
  <si>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</si>
  <si>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</si>
  <si>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</si>
  <si>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</si>
  <si>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</si>
  <si>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</si>
  <si>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</si>
  <si>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</si>
  <si>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</si>
  <si>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</si>
  <si>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</si>
  <si>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</si>
  <si>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</si>
  <si>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</si>
  <si>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</si>
  <si>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</si>
  <si>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</si>
  <si>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</si>
  <si>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</si>
  <si>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</si>
  <si>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</si>
  <si>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</si>
  <si>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</si>
  <si>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</si>
  <si>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</si>
  <si>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</si>
  <si>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</si>
  <si>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</si>
  <si>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</si>
  <si>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</si>
  <si>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</si>
  <si>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</si>
  <si>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</si>
  <si>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</si>
  <si>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</si>
  <si>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</si>
  <si>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</si>
  <si>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</si>
  <si>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</si>
  <si>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</si>
  <si>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</si>
  <si>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</si>
  <si>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</si>
  <si>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</si>
  <si>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</si>
  <si>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</si>
  <si>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</si>
  <si>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</si>
  <si>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</si>
  <si>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</si>
  <si>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</si>
  <si>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</si>
  <si>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</si>
  <si>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</si>
  <si>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</si>
  <si>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</si>
  <si>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</si>
  <si>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</si>
  <si>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</si>
  <si>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</si>
  <si>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</si>
  <si>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</si>
  <si>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</si>
  <si>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</si>
  <si>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</si>
  <si>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</si>
  <si>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</si>
  <si>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</si>
  <si>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</si>
  <si>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</si>
  <si>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</si>
  <si>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</si>
  <si>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</si>
  <si>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</si>
  <si>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</si>
  <si>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</si>
  <si>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</si>
  <si>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</si>
  <si>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</si>
  <si>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</si>
  <si>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</si>
  <si>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</si>
  <si>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</si>
  <si>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</si>
  <si>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</si>
  <si>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</si>
  <si>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</si>
  <si>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</si>
  <si>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</si>
  <si>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</si>
  <si>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</si>
  <si>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</si>
  <si>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</si>
  <si>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</si>
  <si>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</si>
  <si>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</si>
  <si>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</si>
  <si>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</si>
  <si>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</si>
  <si>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</si>
  <si>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</si>
  <si>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</si>
  <si>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</si>
  <si>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</si>
  <si>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</si>
  <si>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</si>
  <si>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</si>
  <si>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</si>
  <si>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</si>
  <si>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</si>
  <si>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</si>
  <si>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</si>
  <si>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</si>
  <si>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</si>
  <si>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</si>
  <si>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</si>
  <si>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</si>
  <si>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</si>
  <si>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</si>
  <si>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</si>
  <si>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</si>
  <si>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</si>
  <si>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</si>
  <si>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</si>
  <si>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</si>
  <si>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</si>
  <si>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</si>
  <si>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</si>
  <si>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</si>
  <si>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</si>
  <si>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</si>
  <si>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</si>
  <si>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</si>
  <si>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</si>
  <si>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</si>
  <si>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</si>
  <si>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</si>
  <si>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</si>
  <si>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</si>
  <si>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</si>
  <si>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</si>
  <si>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</si>
  <si>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</si>
  <si>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</si>
  <si>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</si>
  <si>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</si>
  <si>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</si>
  <si>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</si>
  <si>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</si>
  <si>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</si>
  <si>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</si>
  <si>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</si>
  <si>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</si>
  <si>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</si>
  <si>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</si>
  <si>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</si>
  <si>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</si>
  <si>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</si>
  <si>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</si>
  <si>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</si>
  <si>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</si>
  <si>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</si>
  <si>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</si>
  <si>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</si>
  <si>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</si>
  <si>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</si>
  <si>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</si>
  <si>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</si>
  <si>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</si>
  <si>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</si>
  <si>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</si>
  <si>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</si>
  <si>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</si>
  <si>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</si>
  <si>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</si>
  <si>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</si>
  <si>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</si>
  <si>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</si>
  <si>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</si>
  <si>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</si>
  <si>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</si>
  <si>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</si>
  <si>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</si>
  <si>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</si>
  <si>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</si>
  <si>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</si>
  <si>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</si>
  <si>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</si>
  <si>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</si>
  <si>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</si>
  <si>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</si>
  <si>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</si>
  <si>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</si>
  <si>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</si>
  <si>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</si>
  <si>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</si>
  <si>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</si>
  <si>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</si>
  <si>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</si>
  <si>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</si>
  <si>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</si>
  <si>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</si>
  <si>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</si>
  <si>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</si>
  <si>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</si>
  <si>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</si>
  <si>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</si>
  <si>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</si>
  <si>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</si>
  <si>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</si>
  <si>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</si>
  <si>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</si>
  <si>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</si>
  <si>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</si>
  <si>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</si>
  <si>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</si>
  <si>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</si>
  <si>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</si>
  <si>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</si>
  <si>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</si>
  <si>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</si>
  <si>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</si>
  <si>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</si>
  <si>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</si>
  <si>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</si>
  <si>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</si>
  <si>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</si>
  <si>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</si>
  <si>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</si>
  <si>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</si>
  <si>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</si>
  <si>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</si>
  <si>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</si>
  <si>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</si>
  <si>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</si>
  <si>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</si>
  <si>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</si>
  <si>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</si>
  <si>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</si>
  <si>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</si>
  <si>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</si>
  <si>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</si>
  <si>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</si>
  <si>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</si>
  <si>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</si>
  <si>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</si>
  <si>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</si>
  <si>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</si>
  <si>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</si>
  <si>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</si>
  <si>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</si>
  <si>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</si>
  <si>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</si>
  <si>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</si>
  <si>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</si>
  <si>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</si>
  <si>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</si>
  <si>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</si>
  <si>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</si>
  <si>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</si>
  <si>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</si>
  <si>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</si>
  <si>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</si>
  <si>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</si>
  <si>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</si>
  <si>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</si>
  <si>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</si>
  <si>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</si>
  <si>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</si>
  <si>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</si>
  <si>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</si>
  <si>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</si>
  <si>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</si>
  <si>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</si>
  <si>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</si>
  <si>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</si>
  <si>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</si>
  <si>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</si>
  <si>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</si>
  <si>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</si>
  <si>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</si>
  <si>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</si>
  <si>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</si>
  <si>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</si>
  <si>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</si>
  <si>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</si>
  <si>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</si>
  <si>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</si>
  <si>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</si>
  <si>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</si>
  <si>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</si>
  <si>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</si>
  <si>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</si>
  <si>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</si>
  <si>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</si>
  <si>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</si>
  <si>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</si>
  <si>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</si>
  <si>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</si>
  <si>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</si>
  <si>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</si>
  <si>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</si>
  <si>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</si>
  <si>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</si>
  <si>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</si>
  <si>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</si>
  <si>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</si>
  <si>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</si>
  <si>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</si>
  <si>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</si>
  <si>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</si>
  <si>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</si>
  <si>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</si>
  <si>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</si>
  <si>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</si>
  <si>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</si>
  <si>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</si>
  <si>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</si>
  <si>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</si>
  <si>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</si>
  <si>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</si>
  <si>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</si>
  <si>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</si>
  <si>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</si>
  <si>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</si>
  <si>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</si>
  <si>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</si>
  <si>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</si>
  <si>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</si>
  <si>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</si>
  <si>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</si>
  <si>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</si>
  <si>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</si>
  <si>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</si>
  <si>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</si>
  <si>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</si>
  <si>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</si>
  <si>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</si>
  <si>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</si>
  <si>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</si>
  <si>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</si>
  <si>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</si>
  <si>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</si>
  <si>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</si>
  <si>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</si>
  <si>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</si>
  <si>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</si>
  <si>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</si>
  <si>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</si>
  <si>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</si>
  <si>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</si>
  <si>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</si>
  <si>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</si>
  <si>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</si>
  <si>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</si>
  <si>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</si>
  <si>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</si>
  <si>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</si>
  <si>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</si>
  <si>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</si>
  <si>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</si>
  <si>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</si>
  <si>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</si>
  <si>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</si>
  <si>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</si>
  <si>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</si>
  <si>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</si>
  <si>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</si>
  <si>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</si>
  <si>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</si>
  <si>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</si>
  <si>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</si>
  <si>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</si>
  <si>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</si>
  <si>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</si>
  <si>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</si>
  <si>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</si>
  <si>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</si>
  <si>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</si>
  <si>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</si>
  <si>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</si>
  <si>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</si>
  <si>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</si>
  <si>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</si>
  <si>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</si>
  <si>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</si>
  <si>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</si>
  <si>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</si>
  <si>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</si>
  <si>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</si>
  <si>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</si>
  <si>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</si>
  <si>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</si>
  <si>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</si>
  <si>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</si>
  <si>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</si>
  <si>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</si>
  <si>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</si>
  <si>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</si>
  <si>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</si>
  <si>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</si>
  <si>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</si>
  <si>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</si>
  <si>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</si>
  <si>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</si>
  <si>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</si>
  <si>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</si>
  <si>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</si>
  <si>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</si>
  <si>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</si>
  <si>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</si>
  <si>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</si>
  <si>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</si>
  <si>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</si>
  <si>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</si>
  <si>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</si>
  <si>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</si>
  <si>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</si>
  <si>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</si>
  <si>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</si>
  <si>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</si>
  <si>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</si>
  <si>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</si>
  <si>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</si>
  <si>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</si>
  <si>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</si>
  <si>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</si>
  <si>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</si>
  <si>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</si>
  <si>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</si>
  <si>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</si>
  <si>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</si>
  <si>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</si>
  <si>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</si>
  <si>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</si>
  <si>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</si>
  <si>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</si>
  <si>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</si>
  <si>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</si>
  <si>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</si>
  <si>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</si>
  <si>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</si>
  <si>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</si>
  <si>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</si>
  <si>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</si>
  <si>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</si>
  <si>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</si>
  <si>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</si>
  <si>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</si>
  <si>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</si>
  <si>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</si>
  <si>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</si>
  <si>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</si>
  <si>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</si>
  <si>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</si>
  <si>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</si>
  <si>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</si>
  <si>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</si>
  <si>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</si>
  <si>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</si>
  <si>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</si>
  <si>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</si>
  <si>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</si>
  <si>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</si>
  <si>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</si>
  <si>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</si>
  <si>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</si>
  <si>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</si>
  <si>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</si>
  <si>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</si>
  <si>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</si>
  <si>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</si>
  <si>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</si>
  <si>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</si>
  <si>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</si>
  <si>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</si>
  <si>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</si>
  <si>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</si>
  <si>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</si>
  <si>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</si>
  <si>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</si>
  <si>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</si>
  <si>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</si>
  <si>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</si>
  <si>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</si>
  <si>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</si>
  <si>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</si>
  <si>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</si>
  <si>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</si>
  <si>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</si>
  <si>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</si>
  <si>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</si>
  <si>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</si>
  <si>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</si>
  <si>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</si>
  <si>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</si>
  <si>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</si>
  <si>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</si>
  <si>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</si>
  <si>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</si>
  <si>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</si>
  <si>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</si>
  <si>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</si>
  <si>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</si>
  <si>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</si>
  <si>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</si>
  <si>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</si>
  <si>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</si>
  <si>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</si>
  <si>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</si>
  <si>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</si>
  <si>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</si>
  <si>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</si>
  <si>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</si>
  <si>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</si>
  <si>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</si>
  <si>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</si>
  <si>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</si>
  <si>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</si>
  <si>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</si>
  <si>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</si>
  <si>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</si>
  <si>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</si>
  <si>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</si>
  <si>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</si>
  <si>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</si>
  <si>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</si>
  <si>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</si>
  <si>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</si>
  <si>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</si>
  <si>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</si>
  <si>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</si>
  <si>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</si>
  <si>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</si>
  <si>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</si>
  <si>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</si>
  <si>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</si>
  <si>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</si>
  <si>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</si>
  <si>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</si>
  <si>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</si>
  <si>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</si>
  <si>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</si>
  <si>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</si>
  <si>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</si>
  <si>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</si>
  <si>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</si>
  <si>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</si>
  <si>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</si>
  <si>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</si>
  <si>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</si>
  <si>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</si>
  <si>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</si>
  <si>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</si>
  <si>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</si>
  <si>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</si>
  <si>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</si>
  <si>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</si>
  <si>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</si>
  <si>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</si>
  <si>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</si>
  <si>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</si>
  <si>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</si>
  <si>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</si>
  <si>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</si>
  <si>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</si>
  <si>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</si>
  <si>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</si>
  <si>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</si>
  <si>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</si>
  <si>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</si>
  <si>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</si>
  <si>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</si>
  <si>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</si>
  <si>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</si>
  <si>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</si>
  <si>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</si>
  <si>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</si>
  <si>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</si>
  <si>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</si>
  <si>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</si>
  <si>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</si>
  <si>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</si>
  <si>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</si>
  <si>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</si>
  <si>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</si>
  <si>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</si>
  <si>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</si>
  <si>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</si>
  <si>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</si>
  <si>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</si>
  <si>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</si>
  <si>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</si>
  <si>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</si>
  <si>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</si>
  <si>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</si>
  <si>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</si>
  <si>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</si>
  <si>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</si>
  <si>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</si>
  <si>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</si>
  <si>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</si>
  <si>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</si>
  <si>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</si>
  <si>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</si>
  <si>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</si>
  <si>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</si>
  <si>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</si>
  <si>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</si>
  <si>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</si>
  <si>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</si>
  <si>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</si>
  <si>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</si>
  <si>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</si>
  <si>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</si>
  <si>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</si>
  <si>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</si>
  <si>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</si>
  <si>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</si>
  <si>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</si>
  <si>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</si>
  <si>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</si>
  <si>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</si>
  <si>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</si>
  <si>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</si>
  <si>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</si>
  <si>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</si>
  <si>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</si>
  <si>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</si>
  <si>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</si>
  <si>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</si>
  <si>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</si>
  <si>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</si>
  <si>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</si>
  <si>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</si>
  <si>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</si>
  <si>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</si>
  <si>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</si>
  <si>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</si>
  <si>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</si>
  <si>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</si>
  <si>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</si>
  <si>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</si>
  <si>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</si>
  <si>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</si>
  <si>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</si>
  <si>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</si>
  <si>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</si>
  <si>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</si>
  <si>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</si>
  <si>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</si>
  <si>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</si>
  <si>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</si>
  <si>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</si>
  <si>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</si>
  <si>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</si>
  <si>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</si>
  <si>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</si>
  <si>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</si>
  <si>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</si>
  <si>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</si>
  <si>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</si>
  <si>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</si>
  <si>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</si>
  <si>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</si>
  <si>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</si>
  <si>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</si>
  <si>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</si>
  <si>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</si>
  <si>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</si>
  <si>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</si>
  <si>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</si>
  <si>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</si>
  <si>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</si>
  <si>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</si>
  <si>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</si>
  <si>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</si>
  <si>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</si>
  <si>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</si>
  <si>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</si>
  <si>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</si>
  <si>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</si>
  <si>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</si>
  <si>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</si>
  <si>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</si>
  <si>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</si>
  <si>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</si>
  <si>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</si>
  <si>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</si>
  <si>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</si>
  <si>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</si>
  <si>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</si>
  <si>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</si>
  <si>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</si>
  <si>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</si>
  <si>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</si>
  <si>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</si>
  <si>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</si>
  <si>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</si>
  <si>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</si>
  <si>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</si>
  <si>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</si>
  <si>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</si>
  <si>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</si>
  <si>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</si>
  <si>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</si>
  <si>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</si>
  <si>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</si>
  <si>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</si>
  <si>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</si>
  <si>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</si>
  <si>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</si>
  <si>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</si>
  <si>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</si>
  <si>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</si>
  <si>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</si>
  <si>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</si>
  <si>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</si>
  <si>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</si>
  <si>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</si>
  <si>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</si>
  <si>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</si>
  <si>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</si>
  <si>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</si>
  <si>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</si>
  <si>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</si>
  <si>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</si>
  <si>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</si>
  <si>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</si>
  <si>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</si>
  <si>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</si>
  <si>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</si>
  <si>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</si>
  <si>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</si>
  <si>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</si>
  <si>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</si>
  <si>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</si>
  <si>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</si>
  <si>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</si>
  <si>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</si>
  <si>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</si>
  <si>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</si>
  <si>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</si>
  <si>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</si>
  <si>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</si>
  <si>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</si>
  <si>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</si>
  <si>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</si>
  <si>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</si>
  <si>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</si>
  <si>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</si>
  <si>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</si>
  <si>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</si>
  <si>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</si>
  <si>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</si>
  <si>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</si>
  <si>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</si>
  <si>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</si>
  <si>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</si>
  <si>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</si>
  <si>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</si>
  <si>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</si>
  <si>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</si>
  <si>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</si>
  <si>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</si>
  <si>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</si>
  <si>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</si>
  <si>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</si>
  <si>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</si>
  <si>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</si>
  <si>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</si>
  <si>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</si>
  <si>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</si>
  <si>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</si>
  <si>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</si>
  <si>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</si>
  <si>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</si>
  <si>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</si>
  <si>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</si>
  <si>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</si>
  <si>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</si>
  <si>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</si>
  <si>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</si>
  <si>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</si>
  <si>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</si>
  <si>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</si>
  <si>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</si>
  <si>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</si>
  <si>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</si>
  <si>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</si>
  <si>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</si>
  <si>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</si>
  <si>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</si>
  <si>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</si>
  <si>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</si>
  <si>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</si>
  <si>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</si>
  <si>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</si>
  <si>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</si>
  <si>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</si>
  <si>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</si>
  <si>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</si>
  <si>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</si>
  <si>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</si>
  <si>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</si>
  <si>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</si>
  <si>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</si>
  <si>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</si>
  <si>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</si>
  <si>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</si>
  <si>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</si>
  <si>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</si>
  <si>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</si>
  <si>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</si>
  <si>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</si>
  <si>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</si>
  <si>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</si>
  <si>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</si>
  <si>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</si>
  <si>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</si>
  <si>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</si>
  <si>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</si>
  <si>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</si>
  <si>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</si>
  <si>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</si>
  <si>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</si>
  <si>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</si>
  <si>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</si>
  <si>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</si>
  <si>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</si>
  <si>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</si>
  <si>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</si>
  <si>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</si>
  <si>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</si>
  <si>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</si>
  <si>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</si>
  <si>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</si>
  <si>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</si>
  <si>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</si>
  <si>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</si>
  <si>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</si>
  <si>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</si>
  <si>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</si>
  <si>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</si>
  <si>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</si>
  <si>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</si>
  <si>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</si>
  <si>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</si>
  <si>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</si>
  <si>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</si>
  <si>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</si>
  <si>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</si>
  <si>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</si>
  <si>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</si>
  <si>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</si>
  <si>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</si>
  <si>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</si>
  <si>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</si>
  <si>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</si>
  <si>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</si>
  <si>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</si>
  <si>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</si>
  <si>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</si>
  <si>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</si>
  <si>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</si>
  <si>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</si>
  <si>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</si>
  <si>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</si>
  <si>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</si>
  <si>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</si>
  <si>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</si>
  <si>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</si>
  <si>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</si>
  <si>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</si>
  <si>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</si>
  <si>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</si>
  <si>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</si>
  <si>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</si>
  <si>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</si>
  <si>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</si>
  <si>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</si>
  <si>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</si>
  <si>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</si>
  <si>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</si>
  <si>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</si>
  <si>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</si>
  <si>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</si>
  <si>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</si>
  <si>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</si>
  <si>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</si>
  <si>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</si>
  <si>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</si>
  <si>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</si>
  <si>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</si>
  <si>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</si>
  <si>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</si>
  <si>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</si>
  <si>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</si>
  <si>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</si>
  <si>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</si>
  <si>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</si>
  <si>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</si>
  <si>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</si>
  <si>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</si>
  <si>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</si>
  <si>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</si>
  <si>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</si>
  <si>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</si>
  <si>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</si>
  <si>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</si>
  <si>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</si>
  <si>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</si>
  <si>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</si>
  <si>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</si>
  <si>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</si>
  <si>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</si>
  <si>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</si>
  <si>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</si>
  <si>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</si>
  <si>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</si>
  <si>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</si>
  <si>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</si>
  <si>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</si>
  <si>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</si>
  <si>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</si>
  <si>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</si>
  <si>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</si>
  <si>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</si>
  <si>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</si>
  <si>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</si>
  <si>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</si>
  <si>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</si>
  <si>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</si>
  <si>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</si>
  <si>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</si>
  <si>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</si>
  <si>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</si>
  <si>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</si>
  <si>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</si>
  <si>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</si>
  <si>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</si>
  <si>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</si>
  <si>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</si>
  <si>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</si>
  <si>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</si>
  <si>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</si>
  <si>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</si>
  <si>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</si>
  <si>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</si>
  <si>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</si>
  <si>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</si>
  <si>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</si>
  <si>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</si>
  <si>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</si>
  <si>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</si>
  <si>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</si>
  <si>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</si>
  <si>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</si>
  <si>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</si>
  <si>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</si>
  <si>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</si>
  <si>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</si>
  <si>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</si>
  <si>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</si>
  <si>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</si>
  <si>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</si>
  <si>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</si>
  <si>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</si>
  <si>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</si>
  <si>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</si>
  <si>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</si>
  <si>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</si>
  <si>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</si>
  <si>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</si>
  <si>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</si>
  <si>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</si>
  <si>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</si>
  <si>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</si>
  <si>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</si>
  <si>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</si>
  <si>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</si>
  <si>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</si>
  <si>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</si>
  <si>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</si>
  <si>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</si>
  <si>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</si>
  <si>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</si>
  <si>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</si>
  <si>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</si>
  <si>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</si>
  <si>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</si>
  <si>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</si>
  <si>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</si>
  <si>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</si>
  <si>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</si>
  <si>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</si>
  <si>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</si>
  <si>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</si>
  <si>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</si>
  <si>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</si>
  <si>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</si>
  <si>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</si>
  <si>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</si>
  <si>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</si>
  <si>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</si>
  <si>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</si>
  <si>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</si>
  <si>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</si>
  <si>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</si>
  <si>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</si>
  <si>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</si>
  <si>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</si>
  <si>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</si>
  <si>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</si>
  <si>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</si>
  <si>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</si>
  <si>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</si>
  <si>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</si>
  <si>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</si>
  <si>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</si>
  <si>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</si>
  <si>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</si>
  <si>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</si>
  <si>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</si>
  <si>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</si>
  <si>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</si>
  <si>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</si>
  <si>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</si>
  <si>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</si>
  <si>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</si>
  <si>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</si>
  <si>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</si>
  <si>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</si>
  <si>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</si>
  <si>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</si>
  <si>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</si>
  <si>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</si>
  <si>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</si>
  <si>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</si>
  <si>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</si>
  <si>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</si>
  <si>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</si>
  <si>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</si>
  <si>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</si>
  <si>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</si>
  <si>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</si>
  <si>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</si>
  <si>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</si>
  <si>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</si>
  <si>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</si>
  <si>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</si>
  <si>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</si>
  <si>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</si>
  <si>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</si>
  <si>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</si>
  <si>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</si>
  <si>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</si>
  <si>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</si>
  <si>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</si>
  <si>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</si>
  <si>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</si>
  <si>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</si>
  <si>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</si>
  <si>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</si>
  <si>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</si>
  <si>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</si>
  <si>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</si>
  <si>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</si>
  <si>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</si>
  <si>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</si>
  <si>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</si>
  <si>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</si>
  <si>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</si>
  <si>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</si>
  <si>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</si>
  <si>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</si>
  <si>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</si>
  <si>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</si>
  <si>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</si>
  <si>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</si>
  <si>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</si>
  <si>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</si>
  <si>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</si>
  <si>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</si>
  <si>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</si>
  <si>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</si>
  <si>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</si>
  <si>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</si>
  <si>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</si>
  <si>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</si>
  <si>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</si>
  <si>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</si>
  <si>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</si>
  <si>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</si>
  <si>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</si>
  <si>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</si>
  <si>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</si>
  <si>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</si>
  <si>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</si>
  <si>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</si>
  <si>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</si>
  <si>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</si>
  <si>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</si>
  <si>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</si>
  <si>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</si>
  <si>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</si>
  <si>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</si>
  <si>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</si>
  <si>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</si>
  <si>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</si>
  <si>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</si>
  <si>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</si>
  <si>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</si>
  <si>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</si>
  <si>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</si>
  <si>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</si>
  <si>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</si>
  <si>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</si>
  <si>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</si>
  <si>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</si>
  <si>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</si>
  <si>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</si>
  <si>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</si>
  <si>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</si>
  <si>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</si>
  <si>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</si>
  <si>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</si>
  <si>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</si>
  <si>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</si>
  <si>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</si>
  <si>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</si>
  <si>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</si>
  <si>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</si>
  <si>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</si>
  <si>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</si>
  <si>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</si>
  <si>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</si>
  <si>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</si>
  <si>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</si>
  <si>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</si>
  <si>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</si>
  <si>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</si>
  <si>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</si>
  <si>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</si>
  <si>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</si>
  <si>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</si>
  <si>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</si>
  <si>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</si>
  <si>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</si>
  <si>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</si>
  <si>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</si>
  <si>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</si>
  <si>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</si>
  <si>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</si>
  <si>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</si>
  <si>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</si>
  <si>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</si>
  <si>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</si>
  <si>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</si>
  <si>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</si>
  <si>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</si>
  <si>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</si>
  <si>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</si>
  <si>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</si>
  <si>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</si>
  <si>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</si>
  <si>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</si>
  <si>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</si>
  <si>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</si>
  <si>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</si>
  <si>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</si>
  <si>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</si>
  <si>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</si>
  <si>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</si>
  <si>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</si>
  <si>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</si>
  <si>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</si>
  <si>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</si>
  <si>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</si>
  <si>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</si>
  <si>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</si>
  <si>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</si>
  <si>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</si>
  <si>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</si>
  <si>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</si>
  <si>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</si>
  <si>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</si>
  <si>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</si>
  <si>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</si>
  <si>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</si>
  <si>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</si>
  <si>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</si>
  <si>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</si>
  <si>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</si>
  <si>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</si>
  <si>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</si>
  <si>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</si>
  <si>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</si>
  <si>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</si>
  <si>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</si>
  <si>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</si>
  <si>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</si>
  <si>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</si>
  <si>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</si>
  <si>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</si>
  <si>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</si>
  <si>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</si>
  <si>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</si>
  <si>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</si>
  <si>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</si>
  <si>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</si>
  <si>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</si>
  <si>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</si>
  <si>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</si>
  <si>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</si>
  <si>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</si>
  <si>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</si>
  <si>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</si>
  <si>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</si>
  <si>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</si>
  <si>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</si>
  <si>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</si>
  <si>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</si>
  <si>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</si>
  <si>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</si>
  <si>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</si>
  <si>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</si>
  <si>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</si>
  <si>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</si>
  <si>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</si>
  <si>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</si>
  <si>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</si>
  <si>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</si>
  <si>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</si>
  <si>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</si>
  <si>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</si>
  <si>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</si>
  <si>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</si>
  <si>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</si>
  <si>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</si>
  <si>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</si>
  <si>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</si>
  <si>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</si>
  <si>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</si>
  <si>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</si>
  <si>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</si>
  <si>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</si>
  <si>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</si>
  <si>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</si>
  <si>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</si>
  <si>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</si>
  <si>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</si>
  <si>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</si>
  <si>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</si>
  <si>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</si>
  <si>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</si>
  <si>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</si>
  <si>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</si>
  <si>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</si>
  <si>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</si>
  <si>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</si>
  <si>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</si>
  <si>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</si>
  <si>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</si>
  <si>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</si>
  <si>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</si>
  <si>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</si>
  <si>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</si>
  <si>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</si>
  <si>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</si>
  <si>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</si>
  <si>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</si>
  <si>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</si>
  <si>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</si>
  <si>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</si>
  <si>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</si>
  <si>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</si>
  <si>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</si>
  <si>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</si>
  <si>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</si>
  <si>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</si>
  <si>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</si>
  <si>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</si>
  <si>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</si>
  <si>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</si>
  <si>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</si>
  <si>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</si>
  <si>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</si>
  <si>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</si>
  <si>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</si>
  <si>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</si>
  <si>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</si>
  <si>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</si>
  <si>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</si>
  <si>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</si>
  <si>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</si>
  <si>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</si>
  <si>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</si>
  <si>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</si>
  <si>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</si>
  <si>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</si>
  <si>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</si>
  <si>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</si>
  <si>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</si>
  <si>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</si>
  <si>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</si>
  <si>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</si>
  <si>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</si>
  <si>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</si>
  <si>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</si>
  <si>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</si>
  <si>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</si>
  <si>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</si>
  <si>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</si>
  <si>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</si>
  <si>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</si>
  <si>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</si>
  <si>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</si>
  <si>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</si>
  <si>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</si>
  <si>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</si>
  <si>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</si>
  <si>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</si>
  <si>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</si>
  <si>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</si>
  <si>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</si>
  <si>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</si>
  <si>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</si>
  <si>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</si>
  <si>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</si>
  <si>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</si>
  <si>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</si>
  <si>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</si>
  <si>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</si>
  <si>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</si>
  <si>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</si>
  <si>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</si>
  <si>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</si>
  <si>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</si>
  <si>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</si>
  <si>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</si>
  <si>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</si>
  <si>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</si>
  <si>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</si>
  <si>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</si>
  <si>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</si>
  <si>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</si>
  <si>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</si>
  <si>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</si>
  <si>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</si>
  <si>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</si>
  <si>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</si>
  <si>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</si>
  <si>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</si>
  <si>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</si>
  <si>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</si>
  <si>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</si>
  <si>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</si>
  <si>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</si>
  <si>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</si>
  <si>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</si>
  <si>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</si>
  <si>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</si>
  <si>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</si>
  <si>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</si>
  <si>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</si>
  <si>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</si>
  <si>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</si>
  <si>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</si>
  <si>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</si>
  <si>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</si>
  <si>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</si>
  <si>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</si>
  <si>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</si>
  <si>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</si>
  <si>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</si>
  <si>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</si>
  <si>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</si>
  <si>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</si>
  <si>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</si>
  <si>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</si>
  <si>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</si>
  <si>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</si>
  <si>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</si>
  <si>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</si>
  <si>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</si>
  <si>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</si>
  <si>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</si>
  <si>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</si>
  <si>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</si>
  <si>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</si>
  <si>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</si>
  <si>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</si>
  <si>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</si>
  <si>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</si>
  <si>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</si>
  <si>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</si>
  <si>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</si>
  <si>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</si>
  <si>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</si>
  <si>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</si>
  <si>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</si>
  <si>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</si>
  <si>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</si>
  <si>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</si>
  <si>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</si>
  <si>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</si>
  <si>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</si>
  <si>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</si>
  <si>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</si>
  <si>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</si>
  <si>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</si>
  <si>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</si>
  <si>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</si>
  <si>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</si>
  <si>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</si>
  <si>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</si>
  <si>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</si>
  <si>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</si>
  <si>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</si>
  <si>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</si>
  <si>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</si>
  <si>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</si>
  <si>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</si>
  <si>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</si>
  <si>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</si>
  <si>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</si>
  <si>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</si>
  <si>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</si>
  <si>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</si>
  <si>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</si>
  <si>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</si>
  <si>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</si>
  <si>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</si>
  <si>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</si>
  <si>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</si>
  <si>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</si>
  <si>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</si>
  <si>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</si>
  <si>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</si>
  <si>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</si>
  <si>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</si>
  <si>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</si>
  <si>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</si>
  <si>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</si>
  <si>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</si>
  <si>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</si>
  <si>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</si>
  <si>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</si>
  <si>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</si>
  <si>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</si>
  <si>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</si>
  <si>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</si>
  <si>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</si>
  <si>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</si>
  <si>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</si>
  <si>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</si>
  <si>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</si>
  <si>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</si>
  <si>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</si>
  <si>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</si>
  <si>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</si>
  <si>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</si>
  <si>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</si>
  <si>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</si>
  <si>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</si>
  <si>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</si>
  <si>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</si>
  <si>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</si>
  <si>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</si>
  <si>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</si>
  <si>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</si>
  <si>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</si>
  <si>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</si>
  <si>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</si>
  <si>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</si>
  <si>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</si>
  <si>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</si>
  <si>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</si>
  <si>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</si>
  <si>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</si>
  <si>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</si>
  <si>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</si>
  <si>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</si>
  <si>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</si>
  <si>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</si>
  <si>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</si>
  <si>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</si>
  <si>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</si>
  <si>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</si>
  <si>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</si>
  <si>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</si>
  <si>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</si>
  <si>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</si>
  <si>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</si>
  <si>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</si>
  <si>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</si>
  <si>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</si>
  <si>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</si>
  <si>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</si>
  <si>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</si>
  <si>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</si>
  <si>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</si>
  <si>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</si>
  <si>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</si>
  <si>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</si>
  <si>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</si>
  <si>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</si>
  <si>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</si>
  <si>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</si>
  <si>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</si>
  <si>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</si>
  <si>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</si>
  <si>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</si>
  <si>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</si>
  <si>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</si>
  <si>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</si>
  <si>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</si>
  <si>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</si>
  <si>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</si>
  <si>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</si>
  <si>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</si>
  <si>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</si>
  <si>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</si>
  <si>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</si>
  <si>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</si>
  <si>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</si>
  <si>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</si>
  <si>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</si>
  <si>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</si>
  <si>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</si>
  <si>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</si>
  <si>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</si>
  <si>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</si>
  <si>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</si>
  <si>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</si>
  <si>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</si>
  <si>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</si>
  <si>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</si>
  <si>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</si>
  <si>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</si>
  <si>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</si>
  <si>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</si>
  <si>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</si>
  <si>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</si>
  <si>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</si>
  <si>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</si>
  <si>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</si>
  <si>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</si>
  <si>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</si>
  <si>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</si>
  <si>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</si>
  <si>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</si>
  <si>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</si>
  <si>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</si>
  <si>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</si>
  <si>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</si>
  <si>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</si>
  <si>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</si>
  <si>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</si>
  <si>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</si>
  <si>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</si>
  <si>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</si>
  <si>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</si>
  <si>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</si>
  <si>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</si>
  <si>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</si>
  <si>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</si>
  <si>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</si>
  <si>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</si>
  <si>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</si>
  <si>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</si>
  <si>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</si>
  <si>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</si>
  <si>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</si>
  <si>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</si>
  <si>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</si>
  <si>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</si>
  <si>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</si>
  <si>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</si>
  <si>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</si>
  <si>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</si>
  <si>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</si>
  <si>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</si>
  <si>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</si>
  <si>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</si>
  <si>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</si>
  <si>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</si>
  <si>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</si>
  <si>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</si>
  <si>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</si>
  <si>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</si>
  <si>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</si>
  <si>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</si>
  <si>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</si>
  <si>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</si>
  <si>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</si>
  <si>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</si>
  <si>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</si>
  <si>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</si>
  <si>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</si>
  <si>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</si>
  <si>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</si>
  <si>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</si>
  <si>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</si>
  <si>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</si>
  <si>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</si>
  <si>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</si>
  <si>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</si>
  <si>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</si>
  <si>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</si>
  <si>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</si>
  <si>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</si>
  <si>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</si>
  <si>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</si>
  <si>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</si>
  <si>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</si>
  <si>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</si>
  <si>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</si>
  <si>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</si>
  <si>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</si>
  <si>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</si>
  <si>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</si>
  <si>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</si>
  <si>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</si>
  <si>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</si>
  <si>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</si>
  <si>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</si>
  <si>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</si>
  <si>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</si>
  <si>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</si>
  <si>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</si>
  <si>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</si>
  <si>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</si>
  <si>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</si>
  <si>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</si>
  <si>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</si>
  <si>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</si>
  <si>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</si>
  <si>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</si>
  <si>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</si>
  <si>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</si>
  <si>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</si>
  <si>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</si>
  <si>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</si>
  <si>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</si>
  <si>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</si>
  <si>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</si>
  <si>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</si>
  <si>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</si>
  <si>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</si>
  <si>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</si>
  <si>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</si>
  <si>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</si>
  <si>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</si>
  <si>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</si>
  <si>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</si>
  <si>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</si>
  <si>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</si>
  <si>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</si>
  <si>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</si>
  <si>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</si>
  <si>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</si>
  <si>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</si>
  <si>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</si>
  <si>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</si>
  <si>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</si>
  <si>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</si>
  <si>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</si>
  <si>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</si>
  <si>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</si>
  <si>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</si>
  <si>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</si>
  <si>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</si>
  <si>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</si>
  <si>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</si>
  <si>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</si>
  <si>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</si>
  <si>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</si>
  <si>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</si>
  <si>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</si>
  <si>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</si>
  <si>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</si>
  <si>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</si>
  <si>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</si>
  <si>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</si>
  <si>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</si>
  <si>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</si>
  <si>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</si>
  <si>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</si>
  <si>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</si>
  <si>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</si>
  <si>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</si>
  <si>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</si>
  <si>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</si>
  <si>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</si>
  <si>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</si>
  <si>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</si>
  <si>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</si>
  <si>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</si>
  <si>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</si>
  <si>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</si>
  <si>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</si>
  <si>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</si>
  <si>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</si>
  <si>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</si>
  <si>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</si>
  <si>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</si>
  <si>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</si>
  <si>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</si>
  <si>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</si>
  <si>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</si>
  <si>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</si>
  <si>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</si>
  <si>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</si>
  <si>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</si>
  <si>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</si>
  <si>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</si>
  <si>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</si>
  <si>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</si>
  <si>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</si>
  <si>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</si>
  <si>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</si>
  <si>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</si>
  <si>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</si>
  <si>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</si>
  <si>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</si>
  <si>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</si>
  <si>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</si>
  <si>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</si>
  <si>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</si>
  <si>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</si>
  <si>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</si>
  <si>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</si>
  <si>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</si>
  <si>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</si>
  <si>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</si>
  <si>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</si>
  <si>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</si>
  <si>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</si>
  <si>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</si>
  <si>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</si>
  <si>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</si>
  <si>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</si>
  <si>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</si>
  <si>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</si>
  <si>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</si>
  <si>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</si>
  <si>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</si>
  <si>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</si>
  <si>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</si>
  <si>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</si>
  <si>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</si>
  <si>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</si>
  <si>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</si>
  <si>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</si>
  <si>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</si>
  <si>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</si>
  <si>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</si>
  <si>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</si>
  <si>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</si>
  <si>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</si>
  <si>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</si>
  <si>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</si>
  <si>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</si>
  <si>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</si>
  <si>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</si>
  <si>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</si>
  <si>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</si>
  <si>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</si>
  <si>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</si>
  <si>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</si>
  <si>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</si>
  <si>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</si>
  <si>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</si>
  <si>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</si>
  <si>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</si>
  <si>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</si>
  <si>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</si>
  <si>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</si>
  <si>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</si>
  <si>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</si>
  <si>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</si>
  <si>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</si>
  <si>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</si>
  <si>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</si>
  <si>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</si>
  <si>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</si>
  <si>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</si>
  <si>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</si>
  <si>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</si>
  <si>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</si>
  <si>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</si>
  <si>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</si>
  <si>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</si>
  <si>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</si>
  <si>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</si>
  <si>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</si>
  <si>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</si>
  <si>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</si>
  <si>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</si>
  <si>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</si>
  <si>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</si>
  <si>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</si>
  <si>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</si>
  <si>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</si>
  <si>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</si>
  <si>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</si>
  <si>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</si>
  <si>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</si>
  <si>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</si>
  <si>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</si>
  <si>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</si>
  <si>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</si>
  <si>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</si>
  <si>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</si>
  <si>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</si>
  <si>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</si>
  <si>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</si>
  <si>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</si>
  <si>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</si>
  <si>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</si>
  <si>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</si>
  <si>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</si>
  <si>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</si>
  <si>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</si>
  <si>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</si>
  <si>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</si>
  <si>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</si>
  <si>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</si>
  <si>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</si>
  <si>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</si>
  <si>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</si>
  <si>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</si>
  <si>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</si>
  <si>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</si>
  <si>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</si>
  <si>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</si>
  <si>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</si>
  <si>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</si>
  <si>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</si>
  <si>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</si>
  <si>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</si>
  <si>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</si>
  <si>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</si>
  <si>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</si>
  <si>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</si>
  <si>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</si>
  <si>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</si>
  <si>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</si>
  <si>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</si>
  <si>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</si>
  <si>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</si>
  <si>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</si>
  <si>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</si>
  <si>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</si>
  <si>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</si>
  <si>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</si>
  <si>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</si>
  <si>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</si>
  <si>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</si>
  <si>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</si>
  <si>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</si>
  <si>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</si>
  <si>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</si>
  <si>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</si>
  <si>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</si>
  <si>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</si>
  <si>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</si>
  <si>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</si>
  <si>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</si>
  <si>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</si>
  <si>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</si>
  <si>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</si>
  <si>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</si>
  <si>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</si>
  <si>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</si>
  <si>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</si>
  <si>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</si>
  <si>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</si>
  <si>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</si>
  <si>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</si>
  <si>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</si>
  <si>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</si>
  <si>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</si>
  <si>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</si>
  <si>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</si>
  <si>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</si>
  <si>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</si>
  <si>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</si>
  <si>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</si>
  <si>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</si>
  <si>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</si>
  <si>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</si>
  <si>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</si>
  <si>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</si>
  <si>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</si>
  <si>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</si>
  <si>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</si>
  <si>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</si>
  <si>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</si>
  <si>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</si>
  <si>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</si>
  <si>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</si>
  <si>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</si>
  <si>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</si>
  <si>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</si>
  <si>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</si>
  <si>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</si>
  <si>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</si>
  <si>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</si>
  <si>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</si>
  <si>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</si>
  <si>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</si>
  <si>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</si>
  <si>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</si>
  <si>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</si>
  <si>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</si>
  <si>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</si>
  <si>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</si>
  <si>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</si>
  <si>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</si>
  <si>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</si>
  <si>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</si>
  <si>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</si>
  <si>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</si>
  <si>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</si>
  <si>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</si>
  <si>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</si>
  <si>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</si>
  <si>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</si>
  <si>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</si>
  <si>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</si>
  <si>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</si>
  <si>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</si>
  <si>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</si>
  <si>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</si>
  <si>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</si>
  <si>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</si>
  <si>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</si>
  <si>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</si>
  <si>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</si>
  <si>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</si>
  <si>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</si>
  <si>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</si>
  <si>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</si>
  <si>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</si>
  <si>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</si>
  <si>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</si>
  <si>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</si>
  <si>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</si>
  <si>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</si>
  <si>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</si>
  <si>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</si>
  <si>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</si>
  <si>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</si>
  <si>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</si>
  <si>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</si>
  <si>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</si>
  <si>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</si>
  <si>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</si>
  <si>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</si>
  <si>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</si>
  <si>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</si>
  <si>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</si>
  <si>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</si>
  <si>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</si>
  <si>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</si>
  <si>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</si>
  <si>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</si>
  <si>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</si>
  <si>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</si>
  <si>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</si>
  <si>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</si>
  <si>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</si>
  <si>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</si>
  <si>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</si>
  <si>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</si>
  <si>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</si>
  <si>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</si>
  <si>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</si>
  <si>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</si>
  <si>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</si>
  <si>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</si>
  <si>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</si>
  <si>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</si>
  <si>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</si>
  <si>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</si>
  <si>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</si>
  <si>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</si>
  <si>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</si>
  <si>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</si>
  <si>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</si>
  <si>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</si>
  <si>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</si>
  <si>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</si>
  <si>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</si>
  <si>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</si>
  <si>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</si>
  <si>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</si>
  <si>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</si>
  <si>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</si>
  <si>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</si>
  <si>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</si>
  <si>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</si>
  <si>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</si>
  <si>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</si>
  <si>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</si>
  <si>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</si>
  <si>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</si>
  <si>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</si>
  <si>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</si>
  <si>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</si>
  <si>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</si>
  <si>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</si>
  <si>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</si>
  <si>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</si>
  <si>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</si>
  <si>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</si>
  <si>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</si>
  <si>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</si>
  <si>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</si>
  <si>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</si>
  <si>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</si>
  <si>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</si>
  <si>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</si>
  <si>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</si>
  <si>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</si>
  <si>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</si>
  <si>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</si>
  <si>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</si>
  <si>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</si>
  <si>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</si>
  <si>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</si>
  <si>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</si>
  <si>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</si>
  <si>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</si>
  <si>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</si>
  <si>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</si>
  <si>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</si>
  <si>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</si>
  <si>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</si>
  <si>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</si>
  <si>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</si>
  <si>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</si>
  <si>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</si>
  <si>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</si>
  <si>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</si>
  <si>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</si>
  <si>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</si>
  <si>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</si>
  <si>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</si>
  <si>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</si>
  <si>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</si>
  <si>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</si>
  <si>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</si>
  <si>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</si>
  <si>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</si>
  <si>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</si>
  <si>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</si>
  <si>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</si>
  <si>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</si>
  <si>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</si>
  <si>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</si>
  <si>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</si>
  <si>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</si>
  <si>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</si>
  <si>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</si>
  <si>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</si>
  <si>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</si>
  <si>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</si>
  <si>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</si>
  <si>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</si>
  <si>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</si>
  <si>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</si>
  <si>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</si>
  <si>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</si>
  <si>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</si>
  <si>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</si>
  <si>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</si>
  <si>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</si>
  <si>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</si>
  <si>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</si>
  <si>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</si>
  <si>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</si>
  <si>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</si>
  <si>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</si>
  <si>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</si>
  <si>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</si>
  <si>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</si>
  <si>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</si>
  <si>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</si>
  <si>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</si>
  <si>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</si>
  <si>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</si>
  <si>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</si>
  <si>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</si>
  <si>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</si>
  <si>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</si>
  <si>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</si>
  <si>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</si>
  <si>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</si>
  <si>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</si>
  <si>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</si>
  <si>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</si>
  <si>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</si>
  <si>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</si>
  <si>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</si>
  <si>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</si>
  <si>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</si>
  <si>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</si>
  <si>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</si>
  <si>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</si>
  <si>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</si>
  <si>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</si>
  <si>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</si>
  <si>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</si>
  <si>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</si>
  <si>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</si>
  <si>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</si>
  <si>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</si>
  <si>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</si>
  <si>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</si>
  <si>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</si>
  <si>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</si>
  <si>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</si>
  <si>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</si>
  <si>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</si>
  <si>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</si>
  <si>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</si>
  <si>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</si>
  <si>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</si>
  <si>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</si>
  <si>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</si>
  <si>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</si>
  <si>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</si>
  <si>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</si>
  <si>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</si>
  <si>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</si>
  <si>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</si>
  <si>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</si>
  <si>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</si>
  <si>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</si>
  <si>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</si>
  <si>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</si>
  <si>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</si>
  <si>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</si>
  <si>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</si>
  <si>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</si>
  <si>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</si>
  <si>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</si>
  <si>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</si>
  <si>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</si>
  <si>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</si>
  <si>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</si>
  <si>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</si>
  <si>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</si>
  <si>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</si>
  <si>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</si>
  <si>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</si>
  <si>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</si>
  <si>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</si>
  <si>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</si>
  <si>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</si>
  <si>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</si>
  <si>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</si>
  <si>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</si>
  <si>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</si>
  <si>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</si>
  <si>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</si>
  <si>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</si>
  <si>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</si>
  <si>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</si>
  <si>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</si>
  <si>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</si>
  <si>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</si>
  <si>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</si>
  <si>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</si>
  <si>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</si>
  <si>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</si>
  <si>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</si>
  <si>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</si>
  <si>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</si>
  <si>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</si>
  <si>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</si>
  <si>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</si>
  <si>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</si>
  <si>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</si>
  <si>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</si>
  <si>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</si>
  <si>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</si>
  <si>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</si>
  <si>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</si>
  <si>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</si>
  <si>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</si>
  <si>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</si>
  <si>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</si>
  <si>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</si>
  <si>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</si>
  <si>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</si>
  <si>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</si>
  <si>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</si>
  <si>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</si>
  <si>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</si>
  <si>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</si>
  <si>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</si>
  <si>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</si>
  <si>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</si>
  <si>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</si>
  <si>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</si>
  <si>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</si>
  <si>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</si>
  <si>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</si>
  <si>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</si>
  <si>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</si>
  <si>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</si>
  <si>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</si>
  <si>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</si>
  <si>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</si>
  <si>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</si>
  <si>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</si>
  <si>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</si>
  <si>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</si>
  <si>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</si>
  <si>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</si>
  <si>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</si>
  <si>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</si>
  <si>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</si>
  <si>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</si>
  <si>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</si>
  <si>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</si>
  <si>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</si>
  <si>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</si>
  <si>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</si>
  <si>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</si>
  <si>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</si>
  <si>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</si>
  <si>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</si>
  <si>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</si>
  <si>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</si>
  <si>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</si>
  <si>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</si>
  <si>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</si>
  <si>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</si>
  <si>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</si>
  <si>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</si>
  <si>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</si>
  <si>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</si>
  <si>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</si>
  <si>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</si>
  <si>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</si>
  <si>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</si>
  <si>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</si>
  <si>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</si>
  <si>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</si>
  <si>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</si>
  <si>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</si>
  <si>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</si>
  <si>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</si>
  <si>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</si>
  <si>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</si>
  <si>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</si>
  <si>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</si>
  <si>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</si>
  <si>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</si>
  <si>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</si>
  <si>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</si>
  <si>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</si>
  <si>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</si>
  <si>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</si>
  <si>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</si>
  <si>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</si>
  <si>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</si>
  <si>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</si>
  <si>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</si>
  <si>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</si>
  <si>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</si>
  <si>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</si>
  <si>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</si>
  <si>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</si>
  <si>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</si>
  <si>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</si>
  <si>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</si>
  <si>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</si>
  <si>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</si>
  <si>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</si>
  <si>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</si>
  <si>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</si>
  <si>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</si>
  <si>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</si>
  <si>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</si>
  <si>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</si>
  <si>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</si>
  <si>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</si>
  <si>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</si>
  <si>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</si>
  <si>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</si>
  <si>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</si>
  <si>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</si>
  <si>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</si>
  <si>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</si>
  <si>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</si>
  <si>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</si>
  <si>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</si>
  <si>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</si>
  <si>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</si>
  <si>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</si>
  <si>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</si>
  <si>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</si>
  <si>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</si>
  <si>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</si>
  <si>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</si>
  <si>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</si>
  <si>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</si>
  <si>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</si>
  <si>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</si>
  <si>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</si>
  <si>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</si>
  <si>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</si>
  <si>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</si>
  <si>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</si>
  <si>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</si>
  <si>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</si>
  <si>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</si>
  <si>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</si>
  <si>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</si>
  <si>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</si>
  <si>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</si>
  <si>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</si>
  <si>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</si>
  <si>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</si>
  <si>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</si>
  <si>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</si>
  <si>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</si>
  <si>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</si>
  <si>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</si>
  <si>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</si>
  <si>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</si>
  <si>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</si>
  <si>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</si>
  <si>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</si>
  <si>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</si>
  <si>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</si>
  <si>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</si>
  <si>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</si>
  <si>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</si>
  <si>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</si>
  <si>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</si>
  <si>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</si>
  <si>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</si>
  <si>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</si>
  <si>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</si>
  <si>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</si>
  <si>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</si>
  <si>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</si>
  <si>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</si>
  <si>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</si>
  <si>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</si>
  <si>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</si>
  <si>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</si>
  <si>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</si>
  <si>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</si>
  <si>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</si>
  <si>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</si>
  <si>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</si>
  <si>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</si>
  <si>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</si>
  <si>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</si>
  <si>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</si>
  <si>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</si>
  <si>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</si>
  <si>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</si>
  <si>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</si>
  <si>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</si>
  <si>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</si>
  <si>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</si>
  <si>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</si>
  <si>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</si>
  <si>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</si>
  <si>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</si>
  <si>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</si>
  <si>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</si>
  <si>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</si>
  <si>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</si>
  <si>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</si>
  <si>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</si>
  <si>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</si>
  <si>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</si>
  <si>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</si>
  <si>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</si>
  <si>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</si>
  <si>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</si>
  <si>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</si>
  <si>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</si>
  <si>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</si>
  <si>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</si>
  <si>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</si>
  <si>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</si>
  <si>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</si>
  <si>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</si>
  <si>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</si>
  <si>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</si>
  <si>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</si>
  <si>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</si>
  <si>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</si>
  <si>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</si>
  <si>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</si>
  <si>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</si>
  <si>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</si>
  <si>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</si>
  <si>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</si>
  <si>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</si>
  <si>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</si>
  <si>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</si>
  <si>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</si>
  <si>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</si>
  <si>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</si>
  <si>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</si>
  <si>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</si>
  <si>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</si>
  <si>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</si>
  <si>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</si>
  <si>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</si>
  <si>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</si>
  <si>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</si>
  <si>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</si>
  <si>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</si>
  <si>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</si>
  <si>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</si>
  <si>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</si>
  <si>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</si>
  <si>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</si>
  <si>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</si>
  <si>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</si>
  <si>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</si>
  <si>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</si>
  <si>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</si>
  <si>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</si>
  <si>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</si>
  <si>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</si>
  <si>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</si>
  <si>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</si>
  <si>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</si>
  <si>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</si>
  <si>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</si>
  <si>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</si>
  <si>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</si>
  <si>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</si>
  <si>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</si>
  <si>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</si>
  <si>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</si>
  <si>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</si>
  <si>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</si>
  <si>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</si>
  <si>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</si>
  <si>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</si>
  <si>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</si>
  <si>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</si>
  <si>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</si>
  <si>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</si>
  <si>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</si>
  <si>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</si>
  <si>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</si>
  <si>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</si>
  <si>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</si>
  <si>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</si>
  <si>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</si>
  <si>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</si>
  <si>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</si>
  <si>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</si>
  <si>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</si>
  <si>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</si>
  <si>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</si>
  <si>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</si>
  <si>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</si>
  <si>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</si>
  <si>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</si>
  <si>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</si>
  <si>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</si>
  <si>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</si>
  <si>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</si>
  <si>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</si>
  <si>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</si>
  <si>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</si>
  <si>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</si>
  <si>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</si>
  <si>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</si>
  <si>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</si>
  <si>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</si>
  <si>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</si>
  <si>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</si>
  <si>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</si>
  <si>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</si>
  <si>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</si>
  <si>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</si>
  <si>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</si>
  <si>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</si>
  <si>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</si>
  <si>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</si>
  <si>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</si>
  <si>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</si>
  <si>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</si>
  <si>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</si>
  <si>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</si>
  <si>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</si>
  <si>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</si>
  <si>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</si>
  <si>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</si>
  <si>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</si>
  <si>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</si>
  <si>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</si>
  <si>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</si>
  <si>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</si>
  <si>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</si>
  <si>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</si>
  <si>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</si>
  <si>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</si>
  <si>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</si>
  <si>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</si>
  <si>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</si>
  <si>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</si>
  <si>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</si>
  <si>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</si>
  <si>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</si>
  <si>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</si>
  <si>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</si>
  <si>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</si>
  <si>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</si>
  <si>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</si>
  <si>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</si>
  <si>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</si>
  <si>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</si>
  <si>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</si>
  <si>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</si>
  <si>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</si>
  <si>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</si>
  <si>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</si>
  <si>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</si>
  <si>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</si>
  <si>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</si>
  <si>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</si>
  <si>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</si>
  <si>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</si>
  <si>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</si>
  <si>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</si>
  <si>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</si>
  <si>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</si>
  <si>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</si>
  <si>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</si>
  <si>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</si>
  <si>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</si>
  <si>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</si>
  <si>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</si>
  <si>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</si>
  <si>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</si>
  <si>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</si>
  <si>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</si>
  <si>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</si>
  <si>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</si>
  <si>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</si>
  <si>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</si>
  <si>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</si>
  <si>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</si>
  <si>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</si>
  <si>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</si>
  <si>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</si>
  <si>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</si>
  <si>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</si>
  <si>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</si>
  <si>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</si>
  <si>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</si>
  <si>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</si>
  <si>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</si>
  <si>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</si>
  <si>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</si>
  <si>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</si>
  <si>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</si>
  <si>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</si>
  <si>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</si>
  <si>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</si>
  <si>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</si>
  <si>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</si>
  <si>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</si>
  <si>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</si>
  <si>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</si>
  <si>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</si>
  <si>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</si>
  <si>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</si>
  <si>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</si>
  <si>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</si>
  <si>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</si>
  <si>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</si>
  <si>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</si>
  <si>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</si>
  <si>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</si>
  <si>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</si>
  <si>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</si>
  <si>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</si>
  <si>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</si>
  <si>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</si>
  <si>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</si>
  <si>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</si>
  <si>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</si>
  <si>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</si>
  <si>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</si>
  <si>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</si>
  <si>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</si>
  <si>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</si>
  <si>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</si>
  <si>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</si>
  <si>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</si>
  <si>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</si>
  <si>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</si>
  <si>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</si>
  <si>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</si>
  <si>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</si>
  <si>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</si>
  <si>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</si>
  <si>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</si>
  <si>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</si>
  <si>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</si>
  <si>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</si>
  <si>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</si>
  <si>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</si>
  <si>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</si>
  <si>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</si>
  <si>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</si>
  <si>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</si>
  <si>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</si>
  <si>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</si>
  <si>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</si>
  <si>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</si>
  <si>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</si>
  <si>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</si>
  <si>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</si>
  <si>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</si>
  <si>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</si>
  <si>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</si>
  <si>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</si>
  <si>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</si>
  <si>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</si>
  <si>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</si>
  <si>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</si>
  <si>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</si>
  <si>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</si>
  <si>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</si>
  <si>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</si>
  <si>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</si>
  <si>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</si>
  <si>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</si>
  <si>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</si>
  <si>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</si>
  <si>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</si>
  <si>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</si>
  <si>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</si>
  <si>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</si>
  <si>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</si>
  <si>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</si>
  <si>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</si>
  <si>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</si>
  <si>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</si>
  <si>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</si>
  <si>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</si>
  <si>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</si>
  <si>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</si>
  <si>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</si>
  <si>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</si>
  <si>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</si>
  <si>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</si>
  <si>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</si>
  <si>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</si>
  <si>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</si>
  <si>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</si>
  <si>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</si>
  <si>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</si>
  <si>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</si>
  <si>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</si>
  <si>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</si>
  <si>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</si>
  <si>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</si>
  <si>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</si>
  <si>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</si>
  <si>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</si>
  <si>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</si>
  <si>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</si>
  <si>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</si>
  <si>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</si>
  <si>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</si>
  <si>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</si>
  <si>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</si>
  <si>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</si>
  <si>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</si>
  <si>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</si>
  <si>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</si>
  <si>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</si>
  <si>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</si>
  <si>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</si>
  <si>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</si>
  <si>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</si>
  <si>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</si>
  <si>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</si>
  <si>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</si>
  <si>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</si>
  <si>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</si>
  <si>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</si>
  <si>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</si>
  <si>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</si>
  <si>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</si>
  <si>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</si>
  <si>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</si>
  <si>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</si>
  <si>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</si>
  <si>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</si>
  <si>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</si>
  <si>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</si>
  <si>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</si>
  <si>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</si>
  <si>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</si>
  <si>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</si>
  <si>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</si>
  <si>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</si>
  <si>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</si>
  <si>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</si>
  <si>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</si>
  <si>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</si>
  <si>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</si>
  <si>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</si>
  <si>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</si>
  <si>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</si>
  <si>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</si>
  <si>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</si>
  <si>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</si>
  <si>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</si>
  <si>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</si>
  <si>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</si>
  <si>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</si>
  <si>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</si>
  <si>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</si>
  <si>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</si>
  <si>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</si>
  <si>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</si>
  <si>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</si>
  <si>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</si>
  <si>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</si>
  <si>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</si>
  <si>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</si>
  <si>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</si>
  <si>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</si>
  <si>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</si>
  <si>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</si>
  <si>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</si>
  <si>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</si>
  <si>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</si>
  <si>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</si>
  <si>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</si>
  <si>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</si>
  <si>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</si>
  <si>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</si>
  <si>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</si>
  <si>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</si>
  <si>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</si>
  <si>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</si>
  <si>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</si>
  <si>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</si>
  <si>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</si>
  <si>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</si>
  <si>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</si>
  <si>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</si>
  <si>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</si>
  <si>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</si>
  <si>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</si>
  <si>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</si>
  <si>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</si>
  <si>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</si>
  <si>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</si>
  <si>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</si>
  <si>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</si>
  <si>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</si>
  <si>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</si>
  <si>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</si>
  <si>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</si>
  <si>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</si>
  <si>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</si>
  <si>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</si>
  <si>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</si>
  <si>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</si>
  <si>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</si>
  <si>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</si>
  <si>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</si>
  <si>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</si>
  <si>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</si>
  <si>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</si>
  <si>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</si>
  <si>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</si>
  <si>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</si>
  <si>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</si>
  <si>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</si>
  <si>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</si>
  <si>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</si>
  <si>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</si>
  <si>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</si>
  <si>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</si>
  <si>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</si>
  <si>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</si>
  <si>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</si>
  <si>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</si>
  <si>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</si>
  <si>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</si>
  <si>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</si>
  <si>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</si>
  <si>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</si>
  <si>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</si>
  <si>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</si>
  <si>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</si>
  <si>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</si>
  <si>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</si>
  <si>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</si>
  <si>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</si>
  <si>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</si>
  <si>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</si>
  <si>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</si>
  <si>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</si>
  <si>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</si>
  <si>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</si>
  <si>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</si>
  <si>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</si>
  <si>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</si>
  <si>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</si>
  <si>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</si>
  <si>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</si>
  <si>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</si>
  <si>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</si>
  <si>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</si>
  <si>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</si>
  <si>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</si>
  <si>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</si>
  <si>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</si>
  <si>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</si>
  <si>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</si>
  <si>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</si>
  <si>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</si>
  <si>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</si>
  <si>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</si>
  <si>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</si>
  <si>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</si>
  <si>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</si>
  <si>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</si>
  <si>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</si>
  <si>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</si>
  <si>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</si>
  <si>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</si>
  <si>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</si>
  <si>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</si>
  <si>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</si>
  <si>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</si>
  <si>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</si>
  <si>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</si>
  <si>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</si>
  <si>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</si>
  <si>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</si>
  <si>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</si>
  <si>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</si>
  <si>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</si>
  <si>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</si>
  <si>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</si>
  <si>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</si>
  <si>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</si>
  <si>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</si>
  <si>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</si>
  <si>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</si>
  <si>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</si>
  <si>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</si>
  <si>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</si>
  <si>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</si>
  <si>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</si>
  <si>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</si>
  <si>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</si>
  <si>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</si>
  <si>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</si>
  <si>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</si>
  <si>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</si>
  <si>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</si>
  <si>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</si>
  <si>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</si>
  <si>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</si>
  <si>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</si>
  <si>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</si>
  <si>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</si>
  <si>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</si>
  <si>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</si>
  <si>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</si>
  <si>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</si>
  <si>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</si>
  <si>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</si>
  <si>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</si>
  <si>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</si>
  <si>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</si>
  <si>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</si>
  <si>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</si>
  <si>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</si>
  <si>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</si>
  <si>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</si>
  <si>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</si>
  <si>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</si>
  <si>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</si>
  <si>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</si>
  <si>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</si>
  <si>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</si>
  <si>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</si>
  <si>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</si>
  <si>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</si>
  <si>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</si>
  <si>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</si>
  <si>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</si>
  <si>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</si>
  <si>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</si>
  <si>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</si>
  <si>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</si>
  <si>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</si>
  <si>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</si>
  <si>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</si>
  <si>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</si>
  <si>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</si>
  <si>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</si>
  <si>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</si>
  <si>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</si>
  <si>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</si>
  <si>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</si>
  <si>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</si>
  <si>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</si>
  <si>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</si>
  <si>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</si>
  <si>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</si>
  <si>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</si>
  <si>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</si>
  <si>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</si>
  <si>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</si>
  <si>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</si>
  <si>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</si>
  <si>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</si>
  <si>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</si>
  <si>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</si>
  <si>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</si>
  <si>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</si>
  <si>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</si>
  <si>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</si>
  <si>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</si>
  <si>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</si>
  <si>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</si>
  <si>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</si>
  <si>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</si>
  <si>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</si>
  <si>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</si>
  <si>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</si>
  <si>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</si>
  <si>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</si>
  <si>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</si>
  <si>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</si>
  <si>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</si>
  <si>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</si>
  <si>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</si>
  <si>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</si>
  <si>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</si>
  <si>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</si>
  <si>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</si>
  <si>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</si>
  <si>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</si>
  <si>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</si>
  <si>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</si>
  <si>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</si>
  <si>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</si>
  <si>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</si>
  <si>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</si>
  <si>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</si>
  <si>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</si>
  <si>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</si>
  <si>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</si>
  <si>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</si>
  <si>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</si>
  <si>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</si>
  <si>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</si>
  <si>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</si>
  <si>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</si>
  <si>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</si>
  <si>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</si>
  <si>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</si>
  <si>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</si>
  <si>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</si>
  <si>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</si>
  <si>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</si>
  <si>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</si>
  <si>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</si>
  <si>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</si>
  <si>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</si>
  <si>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</si>
  <si>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</si>
  <si>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</si>
  <si>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</si>
  <si>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</si>
  <si>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</si>
  <si>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</si>
  <si>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</si>
  <si>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</si>
  <si>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</si>
  <si>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</si>
  <si>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</si>
  <si>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</si>
  <si>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</si>
  <si>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</si>
  <si>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</si>
  <si>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</si>
  <si>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</si>
  <si>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</si>
  <si>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</si>
  <si>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</si>
  <si>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</si>
  <si>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</si>
  <si>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</si>
  <si>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</si>
  <si>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</si>
  <si>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</si>
  <si>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</si>
  <si>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</si>
  <si>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</si>
  <si>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</si>
  <si>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</si>
  <si>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</si>
  <si>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</si>
  <si>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</si>
  <si>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</si>
  <si>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</si>
  <si>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</si>
  <si>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</si>
  <si>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</si>
  <si>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</si>
  <si>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</si>
  <si>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</si>
  <si>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</si>
  <si>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</si>
  <si>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</si>
  <si>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</si>
  <si>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</si>
  <si>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</si>
  <si>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</si>
  <si>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</si>
  <si>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</si>
  <si>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</si>
  <si>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</si>
  <si>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</si>
  <si>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</si>
  <si>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</si>
  <si>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</si>
  <si>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</si>
  <si>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</si>
  <si>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</si>
  <si>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</si>
  <si>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</si>
  <si>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</si>
  <si>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</si>
  <si>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</si>
  <si>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</si>
  <si>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</si>
  <si>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</si>
  <si>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</si>
  <si>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</si>
  <si>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</si>
  <si>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</si>
  <si>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</si>
  <si>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</si>
  <si>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</si>
  <si>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</si>
  <si>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</si>
  <si>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</si>
  <si>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</si>
  <si>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</si>
  <si>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</si>
  <si>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</si>
  <si>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</si>
  <si>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</si>
  <si>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</si>
  <si>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</si>
  <si>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</si>
  <si>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</si>
  <si>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</si>
  <si>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</si>
  <si>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</si>
  <si>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</si>
  <si>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</si>
  <si>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</si>
  <si>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</si>
  <si>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</si>
  <si>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</si>
  <si>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</si>
  <si>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</si>
  <si>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</si>
  <si>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</si>
  <si>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</si>
  <si>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</si>
  <si>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</si>
  <si>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</si>
  <si>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</si>
  <si>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</si>
  <si>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</si>
  <si>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</si>
  <si>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</si>
  <si>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</si>
  <si>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</si>
  <si>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</si>
  <si>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</si>
  <si>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</si>
  <si>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</si>
  <si>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</si>
  <si>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</si>
  <si>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</si>
  <si>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</si>
  <si>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</si>
  <si>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</si>
  <si>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</si>
  <si>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</si>
  <si>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</si>
  <si>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</si>
  <si>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</si>
  <si>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</si>
  <si>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</si>
  <si>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</si>
  <si>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</si>
  <si>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</si>
  <si>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</si>
  <si>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</si>
  <si>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</si>
  <si>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</si>
  <si>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</si>
  <si>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</si>
  <si>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</si>
  <si>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</si>
  <si>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</si>
  <si>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</si>
  <si>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</si>
  <si>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</si>
  <si>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</si>
  <si>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</si>
  <si>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</si>
  <si>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</si>
  <si>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</si>
  <si>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</si>
  <si>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</si>
  <si>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</si>
  <si>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</si>
  <si>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</si>
  <si>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</si>
  <si>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</si>
  <si>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</si>
  <si>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</si>
  <si>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</si>
  <si>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</si>
  <si>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</si>
  <si>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</si>
  <si>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</si>
  <si>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</si>
  <si>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</si>
  <si>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</si>
  <si>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</si>
  <si>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</si>
  <si>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</si>
  <si>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</si>
  <si>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</si>
  <si>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</si>
  <si>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</si>
  <si>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</si>
  <si>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</si>
  <si>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</si>
  <si>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</si>
  <si>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</si>
  <si>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</si>
  <si>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</si>
  <si>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</si>
  <si>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</si>
  <si>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</si>
  <si>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</si>
  <si>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</si>
  <si>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</si>
  <si>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</si>
  <si>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</si>
  <si>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</si>
  <si>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</si>
  <si>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</si>
  <si>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</si>
  <si>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</si>
  <si>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</si>
  <si>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</si>
  <si>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</si>
  <si>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</si>
  <si>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</si>
  <si>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</si>
  <si>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</si>
  <si>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</si>
  <si>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</si>
  <si>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</si>
  <si>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</si>
  <si>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</si>
  <si>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</si>
  <si>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</si>
  <si>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</si>
  <si>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</si>
  <si>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</si>
  <si>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</si>
  <si>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</si>
  <si>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</si>
  <si>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</si>
  <si>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</si>
  <si>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</si>
  <si>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</si>
  <si>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</si>
  <si>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</si>
  <si>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</si>
  <si>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</si>
  <si>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</si>
  <si>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</si>
  <si>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</si>
  <si>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</si>
  <si>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</si>
  <si>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</si>
  <si>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</si>
  <si>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</si>
  <si>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</si>
  <si>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</si>
  <si>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</si>
  <si>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</si>
  <si>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</si>
  <si>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</si>
  <si>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</si>
  <si>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</si>
  <si>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</si>
  <si>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</si>
  <si>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</si>
  <si>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</si>
  <si>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</si>
  <si>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</si>
  <si>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</si>
  <si>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</si>
  <si>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</si>
  <si>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</si>
  <si>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</si>
  <si>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</si>
  <si>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</si>
  <si>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</si>
  <si>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</si>
  <si>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</si>
  <si>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</si>
  <si>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</si>
  <si>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</si>
  <si>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</si>
  <si>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</si>
  <si>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</si>
  <si>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</si>
  <si>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</si>
  <si>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</si>
  <si>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</si>
  <si>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</si>
  <si>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</si>
  <si>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</si>
  <si>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</si>
  <si>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</si>
  <si>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</si>
  <si>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</si>
  <si>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</si>
  <si>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</si>
  <si>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</si>
  <si>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</si>
  <si>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</si>
  <si>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</si>
  <si>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</si>
  <si>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</si>
  <si>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</si>
  <si>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</si>
  <si>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</si>
  <si>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</si>
  <si>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</si>
  <si>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</si>
  <si>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</si>
  <si>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</si>
  <si>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</si>
  <si>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</si>
  <si>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</si>
  <si>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</si>
  <si>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</si>
  <si>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</si>
  <si>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</si>
  <si>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</si>
  <si>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</si>
  <si>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</si>
  <si>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</si>
  <si>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</si>
  <si>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</si>
  <si>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</si>
  <si>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</si>
  <si>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</si>
  <si>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</si>
  <si>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</si>
  <si>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</si>
  <si>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</si>
  <si>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</si>
  <si>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</si>
  <si>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</si>
  <si>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</si>
  <si>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</si>
  <si>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</si>
  <si>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</si>
  <si>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</si>
  <si>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</si>
  <si>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</si>
  <si>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</si>
  <si>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</si>
  <si>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</si>
  <si>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</si>
  <si>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</si>
  <si>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</si>
  <si>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</si>
  <si>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</si>
  <si>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</si>
  <si>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</si>
  <si>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</si>
  <si>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</si>
  <si>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</si>
  <si>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</si>
  <si>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</si>
  <si>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</si>
  <si>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</si>
  <si>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</si>
  <si>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</si>
  <si>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</si>
  <si>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</si>
  <si>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</si>
  <si>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</si>
  <si>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</si>
  <si>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</si>
  <si>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</si>
  <si>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</si>
  <si>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</si>
  <si>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</si>
  <si>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</si>
  <si>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</si>
  <si>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</si>
  <si>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</si>
  <si>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</si>
  <si>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</si>
  <si>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</si>
  <si>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</si>
  <si>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</si>
  <si>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</si>
  <si>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</si>
  <si>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</si>
  <si>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</si>
  <si>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</si>
  <si>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</si>
  <si>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</si>
  <si>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</si>
  <si>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</si>
  <si>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</si>
  <si>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</si>
  <si>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</si>
  <si>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</si>
  <si>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</si>
  <si>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</si>
  <si>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</si>
  <si>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</si>
  <si>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</si>
  <si>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</si>
  <si>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</si>
  <si>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</si>
  <si>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</si>
  <si>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</si>
  <si>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</si>
  <si>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</si>
  <si>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</si>
  <si>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</si>
  <si>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</si>
  <si>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</si>
  <si>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</si>
  <si>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</si>
  <si>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</si>
  <si>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</si>
  <si>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</si>
  <si>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</si>
  <si>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</si>
  <si>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</si>
  <si>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</si>
  <si>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</si>
  <si>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</si>
  <si>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</si>
  <si>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</si>
  <si>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</si>
  <si>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</si>
  <si>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</si>
  <si>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</si>
  <si>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</si>
  <si>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</si>
  <si>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</si>
  <si>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</si>
  <si>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</si>
  <si>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</si>
  <si>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</si>
  <si>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</si>
  <si>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</si>
  <si>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</si>
  <si>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</si>
  <si>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</si>
  <si>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</si>
  <si>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</si>
  <si>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</si>
  <si>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</si>
  <si>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</si>
  <si>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</si>
  <si>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</si>
  <si>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</si>
  <si>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</si>
  <si>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</si>
  <si>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</si>
  <si>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</si>
  <si>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</si>
  <si>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</si>
  <si>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</si>
  <si>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</si>
  <si>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</si>
  <si>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</si>
  <si>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</si>
  <si>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</si>
  <si>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</si>
  <si>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</si>
  <si>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</si>
  <si>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</si>
  <si>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</si>
  <si>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</si>
  <si>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</si>
  <si>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</si>
  <si>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</si>
  <si>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</si>
  <si>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</si>
  <si>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</si>
  <si>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</si>
  <si>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</si>
  <si>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</si>
  <si>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</si>
  <si>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</si>
  <si>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</si>
  <si>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</si>
  <si>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</si>
  <si>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</si>
  <si>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</si>
  <si>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</si>
  <si>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</si>
  <si>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</si>
  <si>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</si>
  <si>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</si>
  <si>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</si>
  <si>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</si>
  <si>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</si>
  <si>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</si>
  <si>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</si>
  <si>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</si>
  <si>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</si>
  <si>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</si>
  <si>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</si>
  <si>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</si>
  <si>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</si>
  <si>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</si>
  <si>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</si>
  <si>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</si>
  <si>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</si>
  <si>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</si>
  <si>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</si>
  <si>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</si>
  <si>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</si>
  <si>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</si>
  <si>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</si>
  <si>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</si>
  <si>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</si>
  <si>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</si>
  <si>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</si>
  <si>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</si>
  <si>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</si>
  <si>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</si>
  <si>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</si>
  <si>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</si>
  <si>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</si>
  <si>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</si>
  <si>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</si>
  <si>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</si>
  <si>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</si>
  <si>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</si>
  <si>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</si>
  <si>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</si>
  <si>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</si>
  <si>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</si>
  <si>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</si>
  <si>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</si>
  <si>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</si>
  <si>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</si>
  <si>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</si>
  <si>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</si>
  <si>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</si>
  <si>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</si>
  <si>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</si>
  <si>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</si>
  <si>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</si>
  <si>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</si>
  <si>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</si>
  <si>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</si>
  <si>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</si>
  <si>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</si>
  <si>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</si>
  <si>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</si>
  <si>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</si>
  <si>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</si>
  <si>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</si>
  <si>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</si>
  <si>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</si>
  <si>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</si>
  <si>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</si>
  <si>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</si>
  <si>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</si>
  <si>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</si>
  <si>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</si>
  <si>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</si>
  <si>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</si>
  <si>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</si>
  <si>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</si>
  <si>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</si>
  <si>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</si>
  <si>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</si>
  <si>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</si>
  <si>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</si>
  <si>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</si>
  <si>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</si>
  <si>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</si>
  <si>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</si>
  <si>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</si>
  <si>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</si>
  <si>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</si>
  <si>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</si>
  <si>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</si>
  <si>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</si>
  <si>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</si>
  <si>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</si>
  <si>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</si>
  <si>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</si>
  <si>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</si>
  <si>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</si>
  <si>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</si>
  <si>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</si>
  <si>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</si>
  <si>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</si>
  <si>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</si>
  <si>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</si>
  <si>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</si>
  <si>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</si>
  <si>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</si>
  <si>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</si>
  <si>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</si>
  <si>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</si>
  <si>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</si>
  <si>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</si>
  <si>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</si>
  <si>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</si>
  <si>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</si>
  <si>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</si>
  <si>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</si>
  <si>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</si>
  <si>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</si>
  <si>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</si>
  <si>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</si>
  <si>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</si>
  <si>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</si>
  <si>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</si>
  <si>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</si>
  <si>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</si>
  <si>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</si>
  <si>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</si>
  <si>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</si>
  <si>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</si>
  <si>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</si>
  <si>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</si>
  <si>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</si>
  <si>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</si>
  <si>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</si>
  <si>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</si>
  <si>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</si>
  <si>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</si>
  <si>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</si>
  <si>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</si>
  <si>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</si>
  <si>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</si>
  <si>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</si>
  <si>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</si>
  <si>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</si>
  <si>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</si>
  <si>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</si>
  <si>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</si>
  <si>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</si>
  <si>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</si>
  <si>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</si>
  <si>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</si>
  <si>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</si>
  <si>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</si>
  <si>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</si>
  <si>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</si>
  <si>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</si>
  <si>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</si>
  <si>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</si>
  <si>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</si>
  <si>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</si>
  <si>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</si>
  <si>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</si>
  <si>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</si>
  <si>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</si>
  <si>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</si>
  <si>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</si>
  <si>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</si>
  <si>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</si>
  <si>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</si>
  <si>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</si>
  <si>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</si>
  <si>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</si>
  <si>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</si>
  <si>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</si>
  <si>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</si>
  <si>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</si>
  <si>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</si>
  <si>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</si>
  <si>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</si>
  <si>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</si>
  <si>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</si>
  <si>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</si>
  <si>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</si>
  <si>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</si>
  <si>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</si>
  <si>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</si>
  <si>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</si>
  <si>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</si>
  <si>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</si>
  <si>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</si>
  <si>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</si>
  <si>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</si>
  <si>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</si>
  <si>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</si>
  <si>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</si>
  <si>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</si>
  <si>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</si>
  <si>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</si>
  <si>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</si>
  <si>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</si>
  <si>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</si>
  <si>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</si>
  <si>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</si>
  <si>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</si>
  <si>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</si>
  <si>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</si>
  <si>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</si>
  <si>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</si>
  <si>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</si>
  <si>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</si>
  <si>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</si>
  <si>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</si>
  <si>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</si>
  <si>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</si>
  <si>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</si>
  <si>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</si>
  <si>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</si>
  <si>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</si>
  <si>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</si>
  <si>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</si>
  <si>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</si>
  <si>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</si>
  <si>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</si>
  <si>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</si>
  <si>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</si>
  <si>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</si>
  <si>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</si>
  <si>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</si>
  <si>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</si>
  <si>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</si>
  <si>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</si>
  <si>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</si>
  <si>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</si>
  <si>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</si>
  <si>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</si>
  <si>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</si>
  <si>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</si>
  <si>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</si>
  <si>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</si>
  <si>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</si>
  <si>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</si>
  <si>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</si>
  <si>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</si>
  <si>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</si>
  <si>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</si>
  <si>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</si>
  <si>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</si>
  <si>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</si>
  <si>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</si>
  <si>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</si>
  <si>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</si>
  <si>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</si>
  <si>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</si>
  <si>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</si>
  <si>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</si>
  <si>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</si>
  <si>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</si>
  <si>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</si>
  <si>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</si>
  <si>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</si>
  <si>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</si>
  <si>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</si>
  <si>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</si>
  <si>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</si>
  <si>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</si>
  <si>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</si>
  <si>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</si>
  <si>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</si>
  <si>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</si>
  <si>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</si>
  <si>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</si>
  <si>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</si>
  <si>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</si>
  <si>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</si>
  <si>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</si>
  <si>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</si>
  <si>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</si>
  <si>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</si>
  <si>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</si>
  <si>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</si>
  <si>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</si>
  <si>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</si>
  <si>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</si>
  <si>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</si>
  <si>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</si>
  <si>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</si>
  <si>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</si>
  <si>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</si>
  <si>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</si>
  <si>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</si>
  <si>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</si>
  <si>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</si>
  <si>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</si>
  <si>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</si>
  <si>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</si>
  <si>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</si>
  <si>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</si>
  <si>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</si>
  <si>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</si>
  <si>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</si>
  <si>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</si>
  <si>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</si>
  <si>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</si>
  <si>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</si>
  <si>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</si>
  <si>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</si>
  <si>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</si>
  <si>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</si>
  <si>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</si>
  <si>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</si>
  <si>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</si>
  <si>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</si>
  <si>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</si>
  <si>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</si>
  <si>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</si>
  <si>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</si>
  <si>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</si>
  <si>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</si>
  <si>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</si>
  <si>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</si>
  <si>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</si>
  <si>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</si>
  <si>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</si>
  <si>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</si>
  <si>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</si>
  <si>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</si>
  <si>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</si>
  <si>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</si>
  <si>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</si>
  <si>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</si>
  <si>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</si>
  <si>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</si>
  <si>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</si>
  <si>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</si>
  <si>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</si>
  <si>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</si>
  <si>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</si>
  <si>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</si>
  <si>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</si>
  <si>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</si>
  <si>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</si>
  <si>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</si>
  <si>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</si>
  <si>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</si>
  <si>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</si>
  <si>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</si>
  <si>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</si>
  <si>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</si>
  <si>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</si>
  <si>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</si>
  <si>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</si>
  <si>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</si>
  <si>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</si>
  <si>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</si>
  <si>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</si>
  <si>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</si>
  <si>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</si>
  <si>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</si>
  <si>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</si>
  <si>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</si>
  <si>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</si>
  <si>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</si>
  <si>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</si>
  <si>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</si>
  <si>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</si>
  <si>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</si>
  <si>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</si>
  <si>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</si>
  <si>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</si>
  <si>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</si>
  <si>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</si>
  <si>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</si>
  <si>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</si>
  <si>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</si>
  <si>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</si>
  <si>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</si>
  <si>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</si>
  <si>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</si>
  <si>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</si>
  <si>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</si>
  <si>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</si>
  <si>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</si>
  <si>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</si>
  <si>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</si>
  <si>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</si>
  <si>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</si>
  <si>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</si>
  <si>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</si>
  <si>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</si>
  <si>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</si>
  <si>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</si>
  <si>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</si>
  <si>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</si>
  <si>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</si>
  <si>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</si>
  <si>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</si>
  <si>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</si>
  <si>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</si>
  <si>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</si>
  <si>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</si>
  <si>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</si>
  <si>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</si>
  <si>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</si>
  <si>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</si>
  <si>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</si>
  <si>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</si>
  <si>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</si>
  <si>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</si>
  <si>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</si>
  <si>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</si>
  <si>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</si>
  <si>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</si>
  <si>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</si>
  <si>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</si>
  <si>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</si>
  <si>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</si>
  <si>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</si>
  <si>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</si>
  <si>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</si>
  <si>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</si>
  <si>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</si>
  <si>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</si>
  <si>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</si>
  <si>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</si>
  <si>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</si>
  <si>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</si>
  <si>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</si>
  <si>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</si>
  <si>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</si>
  <si>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</si>
  <si>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</si>
  <si>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</si>
  <si>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</si>
  <si>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</si>
  <si>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</si>
  <si>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</si>
  <si>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</si>
  <si>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</si>
  <si>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</si>
  <si>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</si>
  <si>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</si>
  <si>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</si>
  <si>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</si>
  <si>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</si>
  <si>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</si>
  <si>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</si>
  <si>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</si>
  <si>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</si>
  <si>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</si>
  <si>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</si>
  <si>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</si>
  <si>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</si>
  <si>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</si>
  <si>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</si>
  <si>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</si>
  <si>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</si>
  <si>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</si>
  <si>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</si>
  <si>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</si>
  <si>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</si>
  <si>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</si>
  <si>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</si>
  <si>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</si>
  <si>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</si>
  <si>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</si>
  <si>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</si>
  <si>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</si>
  <si>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</si>
  <si>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</si>
  <si>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</si>
  <si>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</si>
  <si>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</si>
  <si>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</si>
  <si>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</si>
  <si>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</si>
  <si>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</si>
  <si>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</si>
  <si>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</si>
  <si>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</si>
  <si>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</si>
  <si>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</si>
  <si>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</si>
  <si>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</si>
  <si>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</si>
  <si>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</si>
  <si>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</si>
  <si>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</si>
  <si>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</si>
  <si>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</si>
  <si>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</si>
  <si>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</si>
  <si>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</si>
  <si>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</si>
  <si>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</si>
  <si>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</si>
  <si>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</si>
  <si>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</si>
  <si>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</si>
  <si>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</si>
  <si>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</si>
  <si>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</si>
  <si>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</si>
  <si>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</si>
  <si>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</si>
  <si>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</si>
  <si>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</si>
  <si>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</si>
  <si>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</si>
  <si>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</si>
  <si>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</si>
  <si>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</si>
  <si>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</si>
  <si>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</si>
  <si>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</si>
  <si>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</si>
  <si>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</si>
  <si>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</si>
  <si>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</si>
  <si>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</si>
  <si>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</si>
  <si>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</si>
  <si>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</si>
  <si>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</si>
  <si>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</si>
  <si>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</si>
  <si>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</si>
  <si>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</si>
  <si>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</si>
  <si>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</si>
  <si>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</si>
  <si>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</si>
  <si>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</si>
  <si>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</si>
  <si>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</si>
  <si>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</si>
  <si>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</si>
  <si>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</si>
  <si>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</si>
  <si>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</si>
  <si>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</si>
  <si>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</si>
  <si>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</si>
  <si>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</si>
  <si>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</si>
  <si>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</si>
  <si>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</si>
  <si>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</si>
  <si>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</si>
  <si>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</si>
  <si>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</si>
  <si>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</si>
  <si>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</si>
  <si>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</si>
  <si>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</si>
  <si>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</si>
  <si>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</si>
  <si>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</si>
  <si>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</si>
  <si>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</si>
  <si>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</si>
  <si>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</si>
  <si>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</si>
  <si>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</si>
  <si>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</si>
  <si>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</si>
  <si>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</si>
  <si>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</si>
  <si>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</si>
  <si>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</si>
  <si>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</si>
  <si>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</si>
  <si>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</si>
  <si>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</si>
  <si>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</si>
  <si>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</si>
  <si>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</si>
  <si>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</si>
  <si>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</si>
  <si>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</si>
  <si>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</si>
  <si>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</si>
  <si>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</si>
  <si>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</si>
  <si>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</si>
  <si>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</si>
  <si>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</si>
  <si>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</si>
  <si>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</si>
  <si>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</si>
  <si>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</si>
  <si>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</si>
  <si>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</si>
  <si>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</si>
  <si>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</si>
  <si>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</si>
  <si>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</si>
  <si>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</si>
  <si>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</si>
  <si>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</si>
  <si>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</si>
  <si>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</si>
  <si>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</si>
  <si>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</si>
  <si>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</si>
  <si>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</si>
  <si>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</si>
  <si>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</si>
  <si>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</si>
  <si>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</si>
  <si>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</si>
  <si>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</si>
  <si>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</si>
  <si>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</si>
  <si>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</si>
  <si>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</si>
  <si>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</si>
  <si>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</si>
  <si>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</si>
  <si>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</si>
  <si>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</si>
  <si>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</si>
  <si>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</si>
  <si>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</si>
  <si>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</si>
  <si>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</si>
  <si>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</si>
  <si>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</si>
  <si>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</si>
  <si>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</si>
  <si>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</si>
  <si>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</si>
  <si>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</si>
  <si>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</si>
  <si>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</si>
  <si>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</si>
  <si>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</si>
  <si>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</si>
  <si>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</si>
  <si>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</si>
  <si>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</si>
  <si>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</si>
  <si>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</si>
  <si>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</si>
  <si>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</si>
  <si>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</si>
  <si>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</si>
  <si>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</si>
  <si>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</si>
  <si>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</si>
  <si>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</si>
  <si>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</si>
  <si>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</si>
  <si>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</si>
  <si>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</si>
  <si>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</si>
  <si>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</si>
  <si>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</si>
  <si>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</si>
  <si>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</si>
  <si>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</si>
  <si>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</si>
  <si>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</si>
  <si>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</si>
  <si>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</si>
  <si>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</si>
  <si>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</si>
  <si>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</si>
  <si>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</si>
  <si>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</si>
  <si>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</si>
  <si>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</si>
  <si>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</si>
  <si>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</si>
  <si>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</si>
  <si>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</si>
  <si>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</si>
  <si>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</si>
  <si>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</si>
  <si>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</si>
  <si>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</si>
  <si>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</si>
  <si>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</si>
  <si>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</si>
  <si>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</si>
  <si>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</si>
  <si>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</si>
  <si>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</si>
  <si>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</si>
  <si>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</si>
  <si>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</si>
  <si>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</si>
  <si>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</si>
  <si>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</si>
  <si>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</si>
  <si>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</si>
  <si>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</si>
  <si>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</si>
  <si>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</si>
  <si>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</si>
  <si>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</si>
  <si>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</si>
  <si>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</si>
  <si>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</si>
  <si>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</si>
  <si>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</si>
  <si>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</si>
  <si>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</si>
  <si>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</si>
  <si>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</si>
  <si>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</si>
  <si>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</si>
  <si>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</si>
  <si>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</si>
  <si>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</si>
  <si>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</si>
  <si>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</si>
  <si>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</si>
  <si>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</si>
  <si>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</si>
  <si>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</si>
  <si>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</si>
  <si>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</si>
  <si>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</si>
  <si>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</si>
  <si>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</si>
  <si>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</si>
  <si>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</si>
  <si>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</si>
  <si>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</si>
  <si>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</si>
  <si>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</si>
  <si>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</si>
  <si>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</si>
  <si>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</si>
  <si>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</si>
  <si>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</si>
  <si>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</si>
  <si>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</si>
  <si>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</si>
  <si>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</si>
  <si>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</si>
  <si>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</si>
  <si>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</si>
  <si>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</si>
  <si>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</si>
  <si>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</si>
  <si>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</si>
  <si>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</si>
  <si>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</si>
  <si>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</si>
  <si>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</si>
  <si>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</si>
  <si>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</si>
  <si>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</si>
  <si>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</si>
  <si>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</si>
  <si>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</si>
  <si>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</si>
  <si>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</si>
  <si>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</si>
  <si>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</si>
  <si>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</si>
  <si>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</si>
  <si>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</si>
  <si>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</si>
  <si>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</si>
  <si>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</si>
  <si>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</si>
  <si>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</si>
  <si>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</si>
  <si>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</si>
  <si>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</si>
  <si>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</si>
  <si>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</si>
  <si>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</si>
  <si>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</si>
  <si>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</si>
  <si>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</si>
  <si>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</si>
  <si>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</si>
  <si>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</si>
  <si>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</si>
  <si>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</si>
  <si>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</si>
  <si>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</si>
  <si>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</si>
  <si>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</si>
  <si>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</si>
  <si>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</si>
  <si>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</si>
  <si>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</si>
  <si>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</si>
  <si>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</si>
  <si>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</si>
  <si>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</si>
  <si>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</si>
  <si>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</si>
  <si>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</si>
  <si>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</si>
  <si>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</si>
  <si>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</si>
  <si>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</si>
  <si>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</si>
  <si>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</si>
  <si>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</si>
  <si>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</si>
  <si>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</si>
  <si>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</si>
  <si>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</si>
  <si>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</si>
  <si>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</si>
  <si>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</si>
  <si>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</si>
  <si>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</si>
  <si>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</si>
  <si>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</si>
  <si>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</si>
  <si>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</si>
  <si>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</si>
  <si>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</si>
  <si>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</si>
  <si>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</si>
  <si>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</si>
  <si>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</si>
  <si>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</si>
  <si>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</si>
  <si>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</si>
  <si>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</si>
  <si>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</si>
  <si>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</si>
  <si>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</si>
  <si>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</si>
  <si>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</si>
  <si>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</si>
  <si>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</si>
  <si>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</si>
  <si>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</si>
  <si>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</si>
  <si>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</si>
  <si>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</si>
  <si>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</si>
  <si>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</si>
  <si>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</si>
  <si>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</si>
  <si>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</si>
  <si>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</si>
  <si>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</si>
  <si>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</si>
  <si>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</si>
  <si>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</si>
  <si>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</si>
  <si>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</si>
  <si>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</si>
  <si>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</si>
  <si>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</si>
  <si>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</si>
  <si>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</si>
  <si>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</si>
  <si>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</si>
  <si>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</si>
  <si>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</si>
  <si>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</si>
  <si>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</si>
  <si>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</si>
  <si>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</si>
  <si>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</si>
  <si>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</si>
  <si>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</si>
  <si>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</si>
  <si>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</si>
  <si>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</si>
  <si>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</si>
  <si>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</si>
  <si>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</si>
  <si>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</si>
  <si>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</si>
  <si>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</si>
  <si>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</si>
  <si>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</si>
  <si>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</si>
  <si>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</si>
  <si>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</si>
  <si>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</si>
  <si>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</si>
  <si>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</si>
  <si>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</si>
  <si>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</si>
  <si>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</si>
  <si>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</si>
  <si>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</si>
  <si>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</si>
  <si>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</si>
  <si>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</si>
  <si>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</si>
  <si>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</si>
  <si>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</si>
  <si>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</si>
  <si>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</si>
  <si>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</si>
  <si>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</si>
  <si>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</si>
  <si>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</si>
  <si>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</si>
  <si>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</si>
  <si>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</si>
  <si>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</si>
  <si>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</si>
  <si>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</si>
  <si>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</si>
  <si>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</si>
  <si>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</si>
  <si>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</si>
  <si>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</si>
  <si>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</si>
  <si>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</si>
  <si>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</si>
  <si>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</si>
  <si>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</si>
  <si>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</si>
  <si>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</si>
  <si>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</si>
  <si>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</si>
  <si>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</si>
  <si>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</si>
  <si>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</si>
  <si>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</si>
  <si>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</si>
  <si>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</si>
  <si>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</si>
  <si>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</si>
  <si>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</si>
  <si>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</si>
  <si>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</si>
  <si>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</si>
  <si>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</si>
  <si>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</si>
  <si>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</si>
  <si>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</si>
  <si>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</si>
  <si>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</si>
  <si>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</si>
  <si>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</si>
  <si>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</si>
  <si>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</si>
  <si>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</si>
  <si>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</si>
  <si>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</si>
  <si>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</si>
  <si>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</si>
  <si>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</si>
  <si>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</si>
  <si>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</si>
  <si>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</si>
  <si>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</si>
  <si>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</si>
  <si>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</si>
  <si>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</si>
  <si>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</si>
  <si>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</si>
  <si>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</si>
  <si>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</si>
  <si>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</si>
  <si>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</si>
  <si>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</si>
  <si>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</si>
  <si>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</si>
  <si>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</si>
  <si>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</si>
  <si>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</si>
  <si>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</si>
  <si>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</si>
  <si>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</si>
  <si>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</si>
  <si>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</si>
  <si>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</si>
  <si>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</si>
  <si>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</si>
  <si>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</si>
  <si>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</si>
  <si>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</si>
  <si>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</si>
  <si>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</si>
  <si>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</si>
  <si>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</si>
  <si>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</si>
  <si>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</si>
  <si>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</si>
  <si>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</si>
  <si>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</si>
  <si>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</si>
  <si>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</si>
  <si>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</si>
  <si>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</si>
  <si>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</si>
  <si>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</si>
  <si>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</si>
  <si>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</si>
  <si>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</si>
  <si>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</si>
  <si>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</si>
  <si>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</si>
  <si>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</si>
  <si>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</si>
  <si>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</si>
  <si>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</si>
  <si>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</si>
  <si>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</si>
  <si>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</si>
  <si>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</si>
  <si>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</si>
  <si>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</si>
  <si>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</si>
  <si>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</si>
  <si>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</si>
  <si>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</si>
  <si>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</si>
  <si>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</si>
  <si>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</si>
  <si>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</si>
  <si>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</si>
  <si>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</si>
  <si>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</si>
  <si>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</si>
  <si>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</si>
  <si>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</si>
  <si>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</si>
  <si>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</si>
  <si>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</si>
  <si>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</si>
  <si>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</si>
  <si>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</si>
  <si>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</si>
  <si>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</si>
  <si>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</si>
  <si>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</si>
  <si>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</si>
  <si>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</si>
  <si>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</si>
  <si>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</si>
  <si>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</si>
  <si>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</si>
  <si>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</si>
  <si>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</si>
  <si>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</si>
  <si>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</si>
  <si>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</si>
  <si>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</si>
  <si>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</si>
  <si>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</si>
  <si>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</si>
  <si>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</si>
  <si>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</si>
  <si>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</si>
  <si>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</si>
  <si>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</si>
  <si>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</si>
  <si>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</si>
  <si>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</si>
  <si>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</si>
  <si>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</si>
  <si>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</si>
  <si>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</si>
  <si>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</si>
  <si>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</si>
  <si>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</si>
  <si>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</si>
  <si>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</si>
  <si>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</si>
  <si>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</si>
  <si>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</si>
  <si>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</si>
  <si>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</si>
  <si>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</si>
  <si>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</si>
  <si>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</si>
  <si>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</si>
  <si>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</si>
  <si>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</si>
  <si>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</si>
  <si>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</si>
  <si>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</si>
  <si>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</si>
  <si>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</si>
  <si>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</si>
  <si>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</si>
  <si>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</si>
  <si>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</si>
  <si>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</si>
  <si>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</si>
  <si>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</si>
  <si>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</si>
  <si>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</si>
  <si>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</si>
  <si>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</si>
  <si>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</si>
  <si>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</si>
  <si>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</si>
  <si>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</si>
  <si>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</si>
  <si>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</si>
  <si>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</si>
  <si>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</si>
  <si>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</si>
  <si>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</si>
  <si>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</si>
  <si>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</si>
  <si>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</si>
  <si>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</si>
  <si>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</si>
  <si>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</si>
  <si>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</si>
  <si>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</si>
  <si>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</si>
  <si>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</si>
  <si>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</si>
  <si>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</si>
  <si>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</si>
  <si>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</si>
  <si>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</si>
  <si>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</si>
  <si>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</si>
  <si>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</si>
  <si>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</si>
  <si>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</si>
  <si>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</si>
  <si>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</si>
  <si>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</si>
  <si>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</si>
  <si>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</si>
  <si>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</si>
  <si>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</si>
  <si>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</si>
  <si>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</si>
  <si>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</si>
  <si>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</si>
  <si>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</si>
  <si>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</si>
  <si>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</si>
  <si>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</si>
  <si>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</si>
  <si>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</si>
  <si>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</si>
  <si>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</si>
  <si>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</si>
  <si>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</si>
  <si>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</si>
  <si>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</si>
  <si>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</si>
  <si>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</si>
  <si>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</si>
  <si>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</si>
  <si>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</si>
  <si>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</si>
  <si>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</si>
  <si>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</si>
  <si>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</si>
  <si>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</si>
  <si>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</si>
  <si>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</si>
  <si>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</si>
  <si>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</si>
  <si>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</si>
  <si>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</si>
  <si>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</si>
  <si>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</si>
  <si>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</si>
  <si>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</si>
  <si>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</si>
  <si>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</si>
  <si>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</si>
  <si>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</si>
  <si>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</si>
  <si>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</si>
  <si>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</si>
  <si>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</si>
  <si>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</si>
  <si>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</si>
  <si>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</si>
  <si>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</si>
  <si>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</si>
  <si>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</si>
  <si>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</si>
  <si>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</si>
  <si>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</si>
  <si>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</si>
  <si>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</si>
  <si>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</si>
  <si>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</si>
  <si>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</si>
  <si>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</si>
  <si>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</si>
  <si>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</si>
  <si>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</si>
  <si>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</si>
  <si>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</si>
  <si>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</si>
  <si>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</si>
  <si>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</si>
  <si>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</si>
  <si>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</si>
  <si>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</si>
  <si>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</si>
  <si>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</si>
  <si>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</si>
  <si>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</si>
  <si>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</si>
  <si>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</si>
  <si>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</si>
  <si>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</si>
  <si>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</si>
  <si>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</si>
  <si>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</si>
  <si>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</si>
  <si>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</si>
  <si>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</si>
  <si>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</si>
  <si>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</si>
  <si>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</si>
  <si>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</si>
  <si>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</si>
  <si>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</si>
  <si>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</si>
  <si>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</si>
  <si>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</si>
  <si>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</si>
  <si>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</si>
  <si>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</si>
  <si>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</si>
  <si>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</si>
  <si>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</si>
  <si>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</si>
  <si>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</si>
  <si>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</si>
  <si>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</si>
  <si>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</si>
  <si>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</si>
  <si>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</si>
  <si>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</si>
  <si>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</si>
  <si>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</si>
  <si>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</si>
  <si>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</si>
  <si>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</si>
  <si>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</si>
  <si>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</si>
  <si>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</si>
  <si>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</si>
  <si>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</si>
  <si>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</si>
  <si>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</si>
  <si>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</si>
  <si>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</si>
  <si>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</si>
  <si>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</si>
  <si>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</si>
  <si>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</si>
  <si>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</si>
  <si>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</si>
  <si>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</si>
  <si>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</si>
  <si>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</si>
  <si>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</si>
  <si>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</si>
  <si>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</si>
  <si>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</si>
  <si>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</si>
  <si>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</si>
  <si>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</si>
  <si>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</si>
  <si>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</si>
  <si>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</si>
  <si>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</si>
  <si>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</si>
  <si>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</si>
  <si>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</si>
  <si>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</si>
  <si>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</si>
  <si>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</si>
  <si>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</si>
  <si>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</si>
  <si>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</si>
  <si>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</si>
  <si>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</si>
  <si>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</si>
  <si>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</si>
  <si>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</si>
  <si>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</si>
  <si>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</si>
  <si>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</si>
  <si>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</si>
  <si>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</si>
  <si>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</si>
  <si>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</si>
  <si>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</si>
  <si>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</si>
  <si>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</si>
  <si>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</si>
  <si>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</si>
  <si>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</si>
  <si>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</si>
  <si>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</si>
  <si>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</si>
  <si>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</si>
  <si>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</si>
  <si>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</si>
  <si>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</si>
  <si>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</si>
  <si>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</si>
  <si>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</si>
  <si>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</si>
  <si>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</si>
  <si>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</si>
  <si>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</si>
  <si>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</si>
  <si>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</si>
  <si>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</si>
  <si>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</si>
  <si>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</si>
  <si>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</si>
  <si>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</si>
  <si>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</si>
  <si>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</si>
  <si>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</si>
  <si>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</si>
  <si>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</si>
  <si>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</si>
  <si>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</si>
  <si>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</si>
  <si>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</si>
  <si>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</si>
  <si>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</si>
  <si>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</si>
  <si>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</si>
  <si>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</si>
  <si>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</si>
  <si>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</si>
  <si>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</si>
  <si>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</si>
  <si>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</si>
  <si>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</si>
  <si>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</si>
  <si>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</si>
  <si>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</si>
  <si>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</si>
  <si>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</si>
  <si>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</si>
  <si>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</si>
  <si>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</si>
  <si>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</si>
  <si>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</si>
  <si>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</si>
  <si>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</si>
  <si>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</si>
  <si>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</si>
  <si>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</si>
  <si>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</si>
  <si>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</si>
  <si>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</si>
  <si>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</si>
  <si>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</si>
  <si>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</si>
  <si>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</si>
  <si>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</si>
  <si>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</si>
  <si>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</si>
  <si>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</si>
  <si>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</si>
  <si>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</si>
  <si>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</si>
  <si>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</si>
  <si>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</si>
  <si>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</si>
  <si>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</si>
  <si>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</si>
  <si>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</si>
  <si>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</si>
  <si>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</si>
  <si>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</si>
  <si>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</si>
  <si>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</si>
  <si>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</si>
  <si>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</si>
  <si>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</si>
  <si>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</si>
  <si>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</si>
  <si>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</si>
  <si>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</si>
  <si>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</si>
  <si>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</si>
  <si>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</si>
  <si>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</si>
  <si>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</si>
  <si>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</si>
  <si>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</si>
  <si>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</si>
  <si>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</si>
  <si>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</si>
  <si>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</si>
  <si>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</si>
  <si>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</si>
  <si>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</si>
  <si>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</si>
  <si>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</si>
  <si>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</si>
  <si>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</si>
  <si>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</si>
  <si>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</si>
  <si>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</si>
  <si>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</si>
  <si>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</si>
  <si>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</si>
  <si>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</si>
  <si>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</si>
  <si>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</si>
  <si>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</si>
  <si>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</si>
  <si>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</si>
  <si>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</si>
  <si>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</si>
  <si>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</si>
  <si>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</si>
  <si>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</si>
  <si>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</si>
  <si>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</si>
  <si>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</si>
  <si>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</si>
  <si>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</si>
  <si>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</si>
  <si>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</si>
  <si>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</si>
  <si>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</si>
  <si>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</si>
  <si>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</si>
  <si>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</si>
  <si>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</si>
  <si>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</si>
  <si>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</si>
  <si>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</si>
  <si>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</si>
  <si>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</si>
  <si>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</si>
  <si>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</si>
  <si>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</si>
  <si>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</si>
  <si>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</si>
  <si>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</si>
  <si>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</si>
  <si>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</si>
  <si>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</si>
  <si>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</si>
  <si>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</si>
  <si>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</si>
  <si>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</si>
  <si>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</si>
  <si>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</si>
  <si>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</si>
  <si>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</si>
  <si>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</si>
  <si>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</si>
  <si>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</si>
  <si>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</si>
  <si>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</si>
  <si>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</si>
  <si>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</si>
  <si>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</si>
  <si>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</si>
  <si>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</si>
  <si>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</si>
  <si>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</si>
  <si>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</si>
  <si>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</si>
  <si>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</si>
  <si>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</si>
  <si>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</si>
  <si>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</si>
  <si>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</si>
  <si>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</si>
  <si>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</si>
  <si>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</si>
  <si>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</si>
  <si>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</si>
  <si>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</si>
  <si>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</si>
  <si>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</si>
  <si>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</si>
  <si>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</si>
  <si>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</si>
  <si>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</si>
  <si>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</si>
  <si>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</si>
  <si>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</si>
  <si>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</si>
  <si>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</si>
  <si>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</si>
  <si>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</si>
  <si>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</si>
  <si>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</si>
  <si>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</si>
  <si>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</si>
  <si>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</si>
  <si>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</si>
  <si>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</si>
  <si>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</si>
  <si>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</si>
  <si>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</si>
  <si>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</si>
  <si>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</si>
  <si>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</si>
  <si>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</si>
  <si>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</si>
  <si>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</si>
  <si>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</si>
  <si>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</si>
  <si>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</si>
  <si>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</si>
  <si>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</si>
  <si>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</si>
  <si>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</si>
  <si>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</si>
  <si>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</si>
  <si>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</si>
  <si>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</si>
  <si>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</si>
  <si>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</si>
  <si>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</si>
  <si>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</si>
  <si>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</si>
  <si>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</si>
  <si>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</si>
  <si>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</si>
  <si>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</si>
  <si>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</si>
  <si>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</si>
  <si>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</si>
  <si>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</si>
  <si>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</si>
  <si>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</si>
  <si>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</si>
  <si>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</si>
  <si>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</si>
  <si>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</si>
  <si>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</si>
  <si>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</si>
  <si>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</si>
  <si>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</si>
  <si>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</si>
  <si>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</si>
  <si>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</si>
  <si>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</si>
  <si>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</si>
  <si>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</si>
  <si>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</si>
  <si>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</si>
  <si>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</si>
  <si>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</si>
  <si>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</si>
  <si>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</si>
  <si>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</si>
  <si>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</si>
  <si>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</si>
  <si>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</si>
  <si>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</si>
  <si>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</si>
  <si>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</si>
  <si>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</si>
  <si>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</si>
  <si>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</si>
  <si>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</si>
  <si>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</si>
  <si>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</si>
  <si>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</si>
  <si>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</si>
  <si>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</si>
  <si>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</si>
  <si>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</si>
  <si>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</si>
  <si>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</si>
  <si>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</si>
  <si>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</si>
  <si>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</si>
  <si>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</si>
  <si>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</si>
  <si>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</si>
  <si>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</si>
  <si>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</si>
  <si>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</si>
  <si>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</si>
  <si>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</si>
  <si>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</si>
  <si>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</si>
  <si>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</si>
  <si>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</si>
  <si>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</si>
  <si>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</si>
  <si>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</si>
  <si>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</si>
  <si>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</si>
  <si>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</si>
  <si>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</si>
  <si>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</si>
  <si>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</si>
  <si>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</si>
  <si>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</si>
  <si>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</si>
  <si>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</si>
  <si>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</si>
  <si>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</si>
  <si>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</si>
  <si>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</si>
  <si>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</si>
  <si>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</si>
  <si>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</si>
  <si>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</si>
  <si>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</si>
  <si>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</si>
  <si>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</si>
  <si>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</si>
  <si>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</si>
  <si>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</si>
  <si>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</si>
  <si>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</si>
  <si>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</si>
  <si>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</si>
  <si>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</si>
  <si>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</si>
  <si>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</si>
  <si>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</si>
  <si>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</si>
  <si>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</si>
  <si>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</si>
  <si>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</si>
  <si>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</si>
  <si>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</si>
  <si>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</si>
  <si>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</si>
  <si>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</si>
  <si>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</si>
  <si>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</si>
  <si>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</si>
  <si>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</si>
  <si>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</si>
  <si>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</si>
  <si>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</si>
  <si>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</si>
  <si>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</si>
  <si>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</si>
  <si>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</si>
  <si>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</si>
  <si>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</si>
  <si>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</si>
  <si>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</si>
  <si>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</si>
  <si>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</si>
  <si>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</si>
  <si>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</si>
  <si>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</si>
  <si>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</si>
  <si>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</si>
  <si>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</si>
  <si>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</si>
  <si>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</si>
  <si>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</si>
  <si>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</si>
  <si>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</si>
  <si>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</si>
  <si>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</si>
  <si>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</si>
  <si>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</si>
  <si>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</si>
  <si>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</si>
  <si>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</si>
  <si>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</si>
  <si>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</si>
  <si>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</si>
  <si>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</si>
  <si>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</si>
  <si>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</si>
  <si>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</si>
  <si>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</si>
  <si>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</si>
  <si>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</si>
  <si>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</si>
  <si>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</si>
  <si>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</si>
  <si>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</si>
  <si>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</si>
  <si>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</si>
  <si>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</si>
  <si>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</si>
  <si>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</si>
  <si>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</si>
  <si>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</si>
  <si>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</si>
  <si>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</si>
  <si>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</si>
  <si>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</si>
  <si>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</si>
  <si>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</si>
  <si>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</si>
  <si>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</si>
  <si>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</si>
  <si>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</si>
  <si>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</si>
  <si>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</si>
  <si>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</si>
  <si>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</si>
  <si>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</si>
  <si>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</si>
  <si>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</si>
  <si>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</si>
  <si>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</si>
  <si>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</si>
  <si>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</si>
  <si>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</si>
  <si>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</si>
  <si>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</si>
  <si>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</si>
  <si>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</si>
  <si>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</si>
  <si>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</si>
  <si>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</si>
  <si>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</si>
  <si>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</si>
  <si>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</si>
  <si>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</si>
  <si>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</si>
  <si>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</si>
  <si>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</si>
  <si>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</si>
  <si>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</si>
  <si>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</si>
  <si>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</si>
  <si>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</si>
  <si>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</si>
  <si>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</si>
  <si>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</si>
  <si>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</si>
  <si>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</si>
  <si>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</si>
  <si>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</si>
  <si>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</si>
  <si>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</si>
  <si>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</si>
  <si>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</si>
  <si>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</si>
  <si>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</si>
  <si>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</si>
  <si>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</si>
  <si>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</si>
  <si>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</si>
  <si>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</si>
  <si>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</si>
  <si>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</si>
  <si>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</si>
  <si>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</si>
  <si>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</si>
  <si>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</si>
  <si>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</si>
  <si>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</si>
  <si>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</si>
  <si>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</si>
  <si>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</si>
  <si>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</si>
  <si>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</si>
  <si>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</si>
  <si>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</si>
  <si>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</si>
  <si>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</si>
  <si>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</si>
  <si>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</si>
  <si>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</si>
  <si>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</si>
  <si>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</si>
  <si>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</si>
  <si>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</si>
  <si>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</si>
  <si>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</si>
  <si>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</si>
  <si>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</si>
  <si>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</si>
  <si>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</si>
  <si>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</si>
  <si>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</si>
  <si>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</si>
  <si>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</si>
  <si>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</si>
  <si>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</si>
  <si>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</si>
  <si>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</si>
  <si>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</si>
  <si>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</si>
  <si>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</si>
  <si>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</si>
  <si>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</si>
  <si>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</si>
  <si>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</si>
  <si>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</si>
  <si>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</si>
  <si>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</si>
  <si>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</si>
  <si>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</si>
  <si>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</si>
  <si>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</si>
  <si>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</si>
  <si>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</si>
  <si>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</si>
  <si>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</si>
  <si>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</si>
  <si>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</si>
  <si>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</si>
  <si>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</si>
  <si>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</si>
  <si>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</si>
  <si>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</si>
  <si>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</si>
  <si>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</si>
  <si>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</si>
  <si>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</si>
  <si>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</si>
  <si>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</si>
  <si>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</si>
  <si>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</si>
  <si>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</si>
  <si>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</si>
  <si>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</si>
  <si>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</si>
  <si>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</si>
  <si>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</si>
  <si>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</si>
  <si>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</si>
  <si>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</si>
  <si>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</si>
  <si>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</si>
  <si>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</si>
  <si>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</si>
  <si>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</si>
  <si>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</si>
  <si>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</si>
  <si>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</si>
  <si>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</si>
  <si>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</si>
  <si>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</si>
  <si>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</si>
  <si>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</si>
  <si>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</si>
  <si>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</si>
  <si>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</si>
  <si>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</si>
  <si>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</si>
  <si>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</si>
  <si>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</si>
  <si>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</si>
  <si>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</si>
  <si>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</si>
  <si>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</si>
  <si>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</si>
  <si>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</si>
  <si>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</si>
  <si>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</si>
  <si>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</si>
  <si>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</si>
  <si>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</si>
  <si>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</si>
  <si>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</si>
  <si>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</si>
  <si>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</si>
  <si>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</si>
  <si>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</si>
  <si>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</si>
  <si>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</si>
  <si>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</si>
  <si>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</si>
  <si>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</si>
  <si>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</si>
  <si>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</si>
  <si>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</si>
  <si>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</si>
  <si>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</si>
  <si>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</si>
  <si>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</si>
  <si>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</si>
  <si>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</si>
  <si>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</si>
  <si>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</si>
  <si>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</si>
  <si>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</si>
  <si>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</si>
  <si>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</si>
  <si>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</si>
  <si>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</si>
  <si>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</si>
  <si>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</si>
  <si>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</si>
  <si>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</si>
  <si>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</si>
  <si>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</si>
  <si>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</si>
  <si>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</si>
  <si>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</si>
  <si>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</si>
  <si>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</si>
  <si>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</si>
  <si>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</si>
  <si>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</si>
  <si>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</si>
  <si>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</si>
  <si>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</si>
  <si>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</si>
  <si>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</si>
  <si>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</si>
  <si>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</si>
  <si>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</si>
  <si>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</si>
  <si>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</si>
  <si>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</si>
  <si>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</si>
  <si>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</si>
  <si>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</si>
  <si>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</si>
  <si>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</si>
  <si>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</si>
  <si>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</si>
  <si>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</si>
  <si>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</si>
  <si>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</si>
  <si>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</si>
  <si>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</si>
  <si>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</si>
  <si>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</si>
  <si>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</si>
  <si>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</si>
  <si>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</si>
  <si>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</si>
  <si>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</si>
  <si>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</si>
  <si>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</si>
  <si>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</si>
  <si>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</si>
  <si>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</si>
  <si>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</si>
  <si>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</si>
  <si>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</si>
  <si>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</si>
  <si>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</si>
  <si>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</si>
  <si>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</si>
  <si>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</si>
  <si>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</si>
  <si>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</si>
  <si>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</si>
  <si>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</si>
  <si>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</si>
  <si>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</si>
  <si>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</si>
  <si>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</si>
  <si>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</si>
  <si>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</si>
  <si>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</si>
  <si>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</si>
  <si>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</si>
  <si>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</si>
  <si>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</si>
  <si>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</si>
  <si>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</si>
  <si>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</si>
  <si>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</si>
  <si>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</si>
  <si>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</si>
  <si>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</si>
  <si>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</si>
  <si>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</si>
  <si>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</si>
  <si>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</si>
  <si>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</si>
  <si>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</si>
  <si>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</si>
  <si>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</si>
  <si>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</si>
  <si>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</si>
  <si>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</si>
  <si>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</si>
  <si>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</si>
  <si>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</si>
  <si>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</si>
  <si>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</si>
  <si>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</si>
  <si>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</si>
  <si>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</si>
  <si>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</si>
  <si>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</si>
  <si>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</si>
  <si>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</si>
  <si>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</si>
  <si>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</si>
  <si>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</si>
  <si>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</si>
  <si>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</si>
  <si>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</si>
  <si>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</si>
  <si>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</si>
  <si>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</si>
  <si>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</si>
  <si>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</si>
  <si>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</si>
  <si>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</si>
  <si>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</si>
  <si>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</si>
  <si>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</si>
  <si>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</si>
  <si>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</si>
  <si>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</si>
  <si>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</si>
  <si>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</si>
  <si>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</si>
  <si>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</si>
  <si>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</si>
  <si>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</si>
  <si>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</si>
  <si>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</si>
  <si>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</si>
  <si>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</si>
  <si>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</si>
  <si>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</si>
  <si>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</si>
  <si>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</si>
  <si>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</si>
  <si>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</si>
  <si>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</si>
  <si>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</si>
  <si>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</si>
  <si>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</si>
  <si>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</si>
  <si>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</si>
  <si>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</si>
  <si>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</si>
  <si>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</si>
  <si>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</si>
  <si>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</si>
  <si>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</si>
  <si>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</si>
  <si>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</si>
  <si>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</si>
  <si>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</si>
  <si>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</si>
  <si>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</si>
  <si>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</si>
  <si>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</si>
  <si>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</si>
  <si>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</si>
  <si>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</si>
  <si>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</si>
  <si>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</si>
  <si>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</si>
  <si>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</si>
  <si>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</si>
  <si>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</si>
  <si>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</si>
  <si>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</si>
  <si>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</si>
  <si>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</si>
  <si>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</si>
  <si>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</si>
  <si>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</si>
  <si>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</si>
  <si>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</si>
  <si>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</si>
  <si>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</si>
  <si>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</si>
  <si>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</si>
  <si>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</si>
  <si>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</si>
  <si>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</si>
  <si>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</si>
  <si>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</si>
  <si>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</si>
  <si>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</si>
  <si>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</si>
  <si>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</si>
  <si>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</si>
  <si>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</si>
  <si>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</si>
  <si>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</si>
  <si>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</si>
  <si>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</si>
  <si>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</si>
  <si>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</si>
  <si>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</si>
  <si>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</si>
  <si>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</si>
  <si>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</si>
  <si>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</si>
  <si>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</si>
  <si>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</si>
  <si>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</si>
  <si>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</si>
  <si>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</si>
  <si>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</si>
  <si>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</si>
  <si>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</si>
  <si>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</si>
  <si>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</si>
  <si>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</si>
  <si>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</si>
  <si>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</si>
  <si>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</si>
  <si>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</si>
  <si>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</si>
  <si>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</si>
  <si>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</si>
  <si>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</si>
  <si>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</si>
  <si>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</si>
  <si>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</si>
  <si>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</si>
  <si>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</si>
  <si>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</si>
  <si>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</si>
  <si>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</si>
  <si>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</si>
  <si>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</si>
  <si>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</si>
  <si>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</si>
  <si>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</si>
  <si>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</si>
  <si>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</si>
  <si>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</si>
  <si>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</si>
  <si>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</si>
  <si>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</si>
  <si>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</si>
  <si>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</si>
  <si>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</si>
  <si>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</si>
  <si>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</si>
  <si>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</si>
  <si>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</si>
  <si>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</si>
  <si>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</si>
  <si>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</si>
  <si>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</si>
  <si>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</si>
  <si>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</si>
  <si>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</si>
  <si>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</si>
  <si>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</si>
  <si>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</si>
  <si>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</si>
  <si>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</si>
  <si>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</si>
  <si>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</si>
  <si>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</si>
  <si>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</si>
  <si>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</si>
  <si>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</si>
  <si>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</si>
  <si>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</si>
  <si>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</si>
  <si>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</si>
  <si>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</si>
  <si>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</si>
  <si>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</si>
  <si>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</si>
  <si>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</si>
  <si>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</si>
  <si>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</si>
  <si>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</si>
  <si>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</si>
  <si>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</si>
  <si>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</si>
  <si>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</si>
  <si>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</si>
  <si>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</si>
  <si>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</si>
  <si>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</si>
  <si>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</si>
  <si>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</si>
  <si>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</si>
  <si>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</si>
  <si>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</si>
  <si>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</si>
  <si>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</si>
  <si>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</si>
  <si>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</si>
  <si>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</si>
  <si>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</si>
  <si>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</si>
  <si>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</si>
  <si>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</si>
  <si>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</si>
  <si>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</si>
  <si>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</si>
  <si>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</si>
  <si>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</si>
  <si>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</si>
  <si>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</si>
  <si>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</si>
  <si>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</si>
  <si>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</si>
  <si>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</si>
  <si>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</si>
  <si>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</si>
  <si>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</si>
  <si>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</si>
  <si>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</si>
  <si>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</si>
  <si>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</si>
  <si>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</si>
  <si>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</si>
  <si>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</si>
  <si>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</si>
  <si>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</si>
  <si>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</si>
  <si>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</si>
  <si>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</si>
  <si>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</si>
  <si>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</si>
  <si>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</si>
  <si>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</si>
  <si>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</si>
  <si>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</si>
  <si>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</si>
  <si>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</si>
  <si>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</si>
  <si>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</si>
  <si>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</si>
  <si>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</si>
  <si>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</si>
  <si>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</si>
  <si>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</si>
  <si>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</si>
  <si>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</si>
  <si>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</si>
  <si>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</si>
  <si>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</si>
  <si>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</si>
  <si>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</si>
  <si>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</si>
  <si>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</si>
  <si>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</si>
  <si>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</si>
  <si>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</si>
  <si>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</si>
  <si>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</si>
  <si>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</si>
  <si>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</si>
  <si>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</si>
  <si>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</si>
  <si>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</si>
  <si>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</si>
  <si>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</si>
  <si>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</si>
  <si>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</si>
  <si>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</si>
  <si>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</si>
  <si>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</si>
  <si>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</si>
  <si>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</si>
  <si>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</si>
  <si>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</si>
  <si>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</si>
  <si>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</si>
  <si>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</si>
  <si>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</si>
  <si>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</si>
  <si>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</si>
  <si>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</si>
  <si>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</si>
  <si>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</si>
  <si>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</si>
  <si>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</si>
  <si>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</si>
  <si>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</si>
  <si>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</si>
  <si>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</si>
  <si>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</si>
  <si>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</si>
  <si>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</si>
  <si>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</si>
  <si>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</si>
  <si>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</si>
  <si>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</si>
  <si>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</si>
  <si>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</si>
  <si>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</si>
  <si>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</si>
  <si>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</si>
  <si>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</si>
  <si>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</si>
  <si>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</si>
  <si>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</si>
  <si>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</si>
  <si>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</si>
  <si>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</si>
  <si>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</si>
  <si>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</si>
  <si>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</si>
  <si>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</si>
  <si>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</si>
  <si>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</si>
  <si>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</si>
  <si>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</si>
  <si>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</si>
  <si>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</si>
  <si>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</si>
  <si>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</si>
  <si>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</si>
  <si>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</si>
  <si>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</si>
  <si>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</si>
  <si>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</si>
  <si>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</si>
  <si>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</si>
  <si>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</si>
  <si>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</si>
  <si>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</si>
  <si>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</si>
  <si>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</si>
  <si>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</si>
  <si>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</si>
  <si>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</si>
  <si>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</si>
  <si>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</si>
  <si>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</si>
  <si>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</si>
  <si>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</si>
  <si>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</si>
  <si>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</si>
  <si>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</si>
  <si>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</si>
  <si>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</si>
  <si>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</si>
  <si>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</si>
  <si>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</si>
  <si>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</si>
  <si>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</si>
  <si>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</si>
  <si>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</si>
  <si>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</si>
  <si>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</si>
  <si>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</si>
  <si>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</si>
  <si>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</si>
  <si>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</si>
  <si>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</si>
  <si>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</si>
  <si>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</si>
  <si>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</si>
  <si>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</si>
  <si>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</si>
  <si>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</si>
  <si>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</si>
  <si>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</si>
  <si>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</si>
  <si>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</si>
  <si>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</si>
  <si>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</si>
  <si>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</si>
  <si>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</si>
  <si>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</si>
  <si>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</si>
  <si>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</si>
  <si>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</si>
  <si>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</si>
  <si>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</si>
  <si>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</si>
  <si>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</si>
  <si>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</si>
  <si>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</si>
  <si>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</si>
  <si>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</si>
  <si>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</si>
  <si>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</si>
  <si>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</si>
  <si>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</si>
  <si>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</si>
  <si>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</si>
  <si>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</si>
  <si>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</si>
  <si>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</si>
  <si>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</si>
  <si>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</si>
  <si>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</si>
  <si>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</si>
  <si>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</si>
  <si>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</si>
  <si>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</si>
  <si>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</si>
  <si>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</si>
  <si>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</si>
  <si>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</si>
  <si>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</si>
  <si>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</si>
  <si>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</si>
  <si>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</si>
  <si>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</si>
  <si>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</si>
  <si>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</si>
  <si>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</si>
  <si>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</si>
  <si>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</si>
  <si>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</si>
  <si>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</si>
  <si>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</si>
  <si>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</si>
  <si>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</si>
  <si>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</si>
  <si>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</si>
  <si>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</si>
  <si>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</si>
  <si>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</si>
  <si>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</si>
  <si>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</si>
  <si>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</si>
  <si>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</si>
  <si>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</si>
  <si>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</si>
  <si>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</si>
  <si>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</si>
  <si>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</si>
  <si>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</si>
  <si>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</si>
  <si>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</si>
  <si>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</si>
  <si>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</si>
  <si>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</si>
  <si>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</si>
  <si>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</si>
  <si>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</si>
  <si>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</si>
  <si>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</si>
  <si>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</si>
  <si>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</si>
  <si>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</si>
  <si>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</si>
  <si>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</si>
  <si>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</si>
  <si>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</si>
  <si>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</si>
  <si>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</si>
  <si>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</si>
  <si>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</si>
  <si>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</si>
  <si>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</si>
  <si>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</si>
  <si>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</si>
  <si>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</si>
  <si>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</si>
  <si>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</si>
  <si>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</si>
  <si>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</si>
  <si>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</si>
  <si>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</si>
  <si>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</si>
  <si>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</si>
  <si>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</si>
  <si>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</si>
  <si>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</si>
  <si>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</si>
  <si>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</si>
  <si>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</si>
  <si>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</si>
  <si>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</si>
  <si>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</si>
  <si>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</si>
  <si>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</si>
  <si>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</si>
  <si>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</si>
  <si>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</si>
  <si>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</si>
  <si>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</si>
  <si>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</si>
  <si>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</si>
  <si>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</si>
  <si>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</si>
  <si>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</si>
  <si>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</si>
  <si>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</si>
  <si>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</si>
  <si>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</si>
  <si>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</si>
  <si>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</si>
  <si>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</si>
  <si>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</si>
  <si>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</si>
  <si>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</si>
  <si>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</si>
  <si>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</si>
  <si>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</si>
  <si>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</si>
  <si>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</si>
  <si>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</si>
  <si>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</si>
  <si>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</si>
  <si>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</si>
  <si>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</si>
  <si>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</si>
  <si>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</si>
  <si>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</si>
  <si>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</si>
  <si>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</si>
  <si>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</si>
  <si>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</si>
  <si>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</si>
  <si>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</si>
  <si>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</si>
  <si>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</si>
  <si>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</si>
  <si>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</si>
  <si>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</si>
  <si>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</si>
  <si>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</si>
  <si>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</si>
  <si>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</si>
  <si>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</si>
  <si>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</si>
  <si>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</si>
  <si>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</si>
  <si>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</si>
  <si>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</si>
  <si>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</si>
  <si>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</si>
  <si>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</si>
  <si>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</si>
  <si>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</si>
  <si>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</si>
  <si>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</si>
  <si>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</si>
  <si>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</si>
  <si>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</si>
  <si>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</si>
  <si>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</si>
  <si>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</si>
  <si>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</si>
  <si>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</si>
  <si>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</si>
  <si>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</si>
  <si>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</si>
  <si>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</si>
  <si>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</si>
  <si>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</si>
  <si>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</si>
  <si>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</si>
  <si>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</si>
  <si>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</si>
  <si>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</si>
  <si>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</si>
  <si>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</si>
  <si>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</si>
  <si>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</si>
  <si>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</si>
  <si>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</si>
  <si>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</si>
  <si>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</si>
  <si>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</si>
  <si>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</si>
  <si>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</si>
  <si>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</si>
  <si>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</si>
  <si>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</si>
  <si>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</si>
  <si>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</si>
  <si>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</si>
  <si>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</si>
  <si>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</si>
  <si>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</si>
  <si>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</si>
  <si>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</si>
  <si>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</si>
  <si>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</si>
  <si>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</si>
  <si>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</si>
  <si>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</si>
  <si>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</si>
  <si>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</si>
  <si>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</si>
  <si>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</si>
  <si>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</si>
  <si>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</si>
  <si>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</si>
  <si>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</si>
  <si>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</si>
  <si>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</si>
  <si>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</si>
  <si>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</si>
  <si>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</si>
  <si>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</si>
  <si>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</si>
  <si>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</si>
  <si>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</si>
  <si>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</si>
  <si>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</si>
  <si>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</si>
  <si>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</si>
  <si>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</si>
  <si>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</si>
  <si>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</si>
  <si>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</si>
  <si>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</si>
  <si>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</si>
  <si>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</si>
  <si>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</si>
  <si>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</si>
  <si>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</si>
  <si>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</si>
  <si>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</si>
  <si>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</si>
  <si>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</si>
  <si>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</si>
  <si>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</si>
  <si>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</si>
  <si>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</si>
  <si>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</si>
  <si>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</si>
  <si>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</si>
  <si>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</si>
  <si>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</si>
  <si>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</si>
  <si>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</si>
  <si>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</si>
  <si>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</si>
  <si>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</si>
  <si>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</si>
  <si>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</si>
  <si>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</si>
  <si>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</si>
  <si>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</si>
  <si>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</si>
  <si>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</si>
  <si>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</si>
  <si>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</si>
  <si>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</si>
  <si>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</si>
  <si>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</si>
  <si>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</si>
  <si>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</si>
  <si>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</si>
  <si>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</si>
  <si>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</si>
  <si>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</si>
  <si>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</si>
  <si>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</si>
  <si>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</si>
  <si>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</si>
  <si>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</si>
  <si>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</si>
  <si>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</si>
  <si>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</si>
  <si>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</si>
  <si>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</si>
  <si>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</si>
  <si>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</si>
  <si>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</si>
  <si>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</si>
  <si>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</si>
  <si>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</si>
  <si>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</si>
  <si>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</si>
  <si>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</si>
  <si>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</si>
  <si>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</si>
  <si>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</si>
  <si>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</si>
  <si>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</si>
  <si>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</si>
  <si>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</si>
  <si>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</si>
  <si>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</si>
  <si>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</si>
  <si>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</si>
  <si>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</si>
  <si>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</si>
  <si>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</si>
  <si>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</si>
  <si>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</si>
  <si>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</si>
  <si>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</si>
  <si>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</si>
  <si>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</si>
  <si>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</si>
  <si>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</si>
  <si>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</si>
  <si>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</si>
  <si>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</si>
  <si>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</si>
  <si>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</si>
  <si>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</si>
  <si>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</si>
  <si>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</si>
  <si>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</si>
  <si>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</si>
  <si>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</si>
  <si>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</si>
  <si>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</si>
  <si>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</si>
  <si>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</si>
  <si>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</si>
  <si>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</si>
  <si>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</si>
  <si>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</si>
  <si>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</si>
  <si>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</si>
  <si>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</si>
  <si>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</si>
  <si>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</si>
  <si>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</si>
  <si>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</si>
  <si>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</si>
  <si>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</si>
  <si>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</si>
  <si>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</si>
  <si>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</si>
  <si>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</si>
  <si>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</si>
  <si>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</si>
  <si>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</si>
  <si>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</si>
  <si>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</si>
  <si>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</si>
  <si>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</si>
  <si>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</si>
  <si>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</si>
  <si>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</si>
  <si>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</si>
  <si>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</si>
  <si>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</si>
  <si>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</si>
  <si>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</si>
  <si>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</si>
  <si>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</si>
  <si>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</si>
  <si>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</si>
  <si>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</si>
  <si>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</si>
  <si>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</si>
  <si>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</si>
  <si>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</si>
  <si>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</si>
  <si>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</si>
  <si>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</si>
  <si>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</si>
  <si>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</si>
  <si>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</si>
  <si>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</si>
  <si>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</si>
  <si>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</si>
  <si>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</si>
  <si>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</si>
  <si>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</si>
  <si>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</si>
  <si>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</si>
  <si>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</si>
  <si>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</si>
  <si>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</si>
  <si>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</si>
  <si>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</si>
  <si>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</si>
  <si>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</si>
  <si>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</si>
  <si>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</si>
  <si>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</si>
  <si>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</si>
  <si>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</si>
  <si>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</si>
  <si>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</si>
  <si>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</si>
  <si>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</si>
  <si>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</si>
  <si>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</si>
  <si>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</si>
  <si>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</si>
  <si>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</si>
  <si>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</si>
  <si>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</si>
  <si>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</si>
  <si>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</si>
  <si>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</si>
  <si>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</si>
  <si>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</si>
  <si>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</si>
  <si>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</si>
  <si>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</si>
  <si>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</si>
  <si>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</si>
  <si>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</si>
  <si>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</si>
  <si>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</si>
  <si>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</si>
  <si>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</si>
  <si>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</si>
  <si>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</si>
  <si>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</si>
  <si>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</si>
  <si>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</si>
  <si>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</si>
  <si>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</si>
  <si>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</si>
  <si>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</si>
  <si>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</si>
  <si>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</si>
  <si>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</si>
  <si>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</si>
  <si>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</si>
  <si>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</si>
  <si>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</si>
  <si>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</si>
  <si>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</si>
  <si>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</si>
  <si>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</si>
  <si>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</si>
  <si>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</si>
  <si>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</si>
  <si>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</si>
  <si>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</si>
  <si>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</si>
  <si>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</si>
  <si>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</si>
  <si>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</si>
  <si>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</si>
  <si>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</si>
  <si>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</si>
  <si>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</si>
  <si>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</si>
  <si>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</si>
  <si>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</si>
  <si>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</si>
  <si>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</si>
  <si>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</si>
  <si>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</si>
  <si>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</si>
  <si>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</si>
  <si>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</si>
  <si>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</si>
  <si>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</si>
  <si>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</si>
  <si>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</si>
  <si>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</si>
  <si>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</si>
  <si>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</si>
  <si>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</si>
  <si>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</si>
  <si>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</si>
  <si>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</si>
  <si>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</si>
  <si>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</si>
  <si>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</si>
  <si>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</si>
  <si>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</si>
  <si>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</si>
  <si>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</si>
  <si>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</si>
  <si>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</si>
  <si>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</si>
  <si>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</si>
  <si>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</si>
  <si>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</si>
  <si>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</si>
  <si>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</si>
  <si>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</si>
  <si>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</si>
  <si>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</si>
  <si>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</si>
  <si>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</si>
  <si>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</si>
  <si>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</si>
  <si>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</si>
  <si>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</si>
  <si>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</si>
  <si>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</si>
  <si>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</si>
  <si>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</si>
  <si>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</si>
  <si>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</si>
  <si>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</si>
  <si>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</si>
  <si>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</si>
  <si>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</si>
  <si>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</si>
  <si>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</si>
  <si>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</si>
  <si>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</si>
  <si>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</si>
  <si>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</si>
  <si>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</si>
  <si>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</si>
  <si>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</si>
  <si>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</si>
  <si>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</si>
  <si>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</si>
  <si>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</si>
  <si>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</si>
  <si>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</si>
  <si>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</si>
  <si>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</si>
  <si>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</si>
  <si>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</si>
  <si>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</si>
  <si>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</si>
  <si>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</si>
  <si>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</si>
  <si>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</si>
  <si>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</si>
  <si>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</si>
  <si>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</si>
  <si>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</si>
  <si>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</si>
  <si>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</si>
  <si>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</si>
  <si>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</si>
  <si>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</si>
  <si>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</si>
  <si>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</si>
  <si>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</si>
  <si>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</si>
  <si>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</si>
  <si>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</si>
  <si>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</si>
  <si>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</si>
  <si>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</si>
  <si>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</si>
  <si>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</si>
  <si>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</si>
  <si>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</si>
  <si>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</si>
  <si>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</si>
  <si>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</si>
  <si>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</si>
  <si>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</si>
  <si>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</si>
  <si>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</si>
  <si>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</si>
  <si>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</si>
  <si>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</si>
  <si>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</si>
  <si>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</si>
  <si>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</si>
  <si>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</si>
  <si>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</si>
  <si>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</si>
  <si>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</si>
  <si>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</si>
  <si>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</si>
  <si>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</si>
  <si>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</si>
  <si>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</si>
  <si>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</si>
  <si>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</si>
  <si>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</si>
  <si>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</si>
  <si>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</si>
  <si>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</si>
  <si>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</si>
  <si>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</si>
  <si>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</si>
  <si>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</si>
  <si>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</si>
  <si>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</si>
  <si>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</si>
  <si>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</si>
  <si>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</si>
  <si>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</si>
  <si>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</si>
  <si>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</si>
  <si>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</si>
  <si>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</si>
  <si>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</si>
  <si>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</si>
  <si>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</si>
  <si>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</si>
  <si>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</si>
  <si>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</si>
  <si>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</si>
  <si>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</si>
  <si>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</si>
  <si>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</si>
  <si>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</si>
  <si>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</si>
  <si>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</si>
  <si>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</si>
  <si>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</si>
  <si>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</si>
  <si>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</si>
  <si>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</si>
  <si>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</si>
  <si>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</si>
  <si>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</si>
  <si>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</si>
  <si>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</si>
  <si>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</si>
  <si>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</si>
  <si>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</si>
  <si>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</si>
  <si>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</si>
  <si>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</si>
  <si>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</si>
  <si>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</si>
  <si>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</si>
  <si>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</si>
  <si>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</si>
  <si>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</si>
  <si>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</si>
  <si>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</si>
  <si>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</si>
  <si>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</si>
  <si>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</si>
  <si>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</si>
  <si>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</si>
  <si>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</si>
  <si>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</si>
  <si>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</si>
  <si>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</si>
  <si>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</si>
  <si>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</si>
  <si>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</si>
  <si>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</si>
  <si>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</si>
  <si>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</si>
  <si>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</si>
  <si>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</si>
  <si>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</si>
  <si>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</si>
  <si>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</si>
  <si>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</si>
  <si>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</si>
  <si>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</si>
  <si>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</si>
  <si>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</si>
  <si>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</si>
  <si>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</si>
  <si>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</si>
  <si>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</si>
  <si>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</si>
  <si>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</si>
  <si>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</si>
  <si>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</si>
  <si>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</si>
  <si>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</si>
  <si>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</si>
  <si>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</si>
  <si>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</si>
  <si>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</si>
  <si>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</si>
  <si>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</si>
  <si>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</si>
  <si>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</si>
  <si>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</si>
  <si>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</si>
  <si>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</si>
  <si>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</si>
  <si>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</si>
  <si>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</si>
  <si>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</si>
  <si>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</si>
  <si>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</si>
  <si>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</si>
  <si>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</si>
  <si>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</si>
  <si>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</si>
  <si>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</si>
  <si>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</si>
  <si>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</si>
  <si>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</si>
  <si>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</si>
  <si>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</si>
  <si>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</si>
  <si>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</si>
  <si>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</si>
  <si>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</si>
  <si>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</si>
  <si>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</si>
  <si>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</si>
  <si>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</si>
  <si>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</si>
  <si>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</si>
  <si>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</si>
  <si>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</si>
  <si>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</si>
  <si>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</si>
  <si>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</si>
  <si>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</si>
  <si>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</si>
  <si>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</si>
  <si>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</si>
  <si>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</si>
  <si>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</si>
  <si>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</si>
  <si>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</si>
  <si>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</si>
  <si>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</si>
  <si>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</si>
  <si>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</si>
  <si>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</si>
  <si>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</si>
  <si>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</si>
  <si>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</si>
  <si>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</si>
  <si>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</si>
  <si>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</si>
  <si>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</si>
  <si>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</si>
  <si>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</si>
  <si>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</si>
  <si>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</si>
  <si>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</si>
  <si>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</si>
  <si>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</si>
  <si>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</si>
  <si>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</si>
  <si>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</si>
  <si>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</si>
  <si>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</si>
  <si>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</si>
  <si>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</si>
  <si>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</si>
  <si>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</si>
  <si>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</si>
  <si>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</si>
  <si>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</si>
  <si>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</si>
  <si>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</si>
  <si>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</si>
  <si>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</si>
  <si>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</si>
  <si>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</si>
  <si>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</si>
  <si>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</si>
  <si>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</si>
  <si>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</si>
  <si>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</si>
  <si>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</si>
  <si>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</si>
  <si>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</si>
  <si>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</si>
  <si>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</si>
  <si>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</si>
  <si>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</si>
  <si>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</si>
  <si>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</si>
  <si>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</si>
  <si>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</si>
  <si>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</si>
  <si>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</si>
  <si>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</si>
  <si>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</si>
  <si>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</si>
  <si>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</si>
  <si>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</si>
  <si>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</si>
  <si>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</si>
  <si>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</si>
  <si>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</si>
  <si>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</si>
  <si>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</si>
  <si>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</si>
  <si>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</si>
  <si>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</si>
  <si>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</si>
  <si>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</si>
  <si>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</si>
  <si>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</si>
  <si>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</si>
  <si>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</si>
  <si>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</si>
  <si>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</si>
  <si>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</si>
  <si>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</si>
  <si>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</si>
  <si>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</si>
  <si>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</si>
  <si>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</si>
  <si>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</si>
  <si>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</si>
  <si>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</si>
  <si>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</si>
  <si>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</si>
  <si>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</si>
  <si>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</si>
  <si>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</si>
  <si>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</si>
  <si>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</si>
  <si>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</si>
  <si>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</si>
  <si>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</si>
  <si>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</si>
  <si>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</si>
  <si>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</si>
  <si>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</si>
  <si>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</si>
  <si>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</si>
  <si>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</si>
  <si>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</si>
  <si>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</si>
  <si>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</si>
  <si>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</si>
  <si>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</si>
  <si>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</si>
  <si>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</si>
  <si>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</si>
  <si>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</si>
  <si>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</si>
  <si>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</si>
  <si>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</si>
  <si>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</si>
  <si>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</si>
  <si>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</si>
  <si>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</si>
  <si>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</si>
  <si>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</si>
  <si>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</si>
  <si>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</si>
  <si>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</si>
  <si>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</si>
  <si>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</si>
  <si>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</si>
  <si>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</si>
  <si>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</si>
  <si>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</si>
  <si>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</si>
  <si>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</si>
  <si>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</si>
  <si>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</si>
  <si>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</si>
  <si>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</si>
  <si>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</si>
  <si>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</si>
  <si>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</si>
  <si>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</si>
  <si>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</si>
  <si>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</si>
  <si>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</si>
  <si>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</si>
  <si>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</si>
  <si>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</si>
  <si>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</si>
  <si>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</si>
  <si>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</si>
  <si>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</si>
  <si>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</si>
  <si>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</si>
  <si>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</si>
  <si>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</si>
  <si>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</si>
  <si>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</si>
  <si>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</si>
  <si>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</si>
  <si>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</si>
  <si>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</si>
  <si>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</si>
  <si>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</si>
  <si>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</si>
  <si>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</si>
  <si>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</si>
  <si>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</si>
  <si>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</si>
  <si>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</si>
  <si>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</si>
  <si>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</si>
  <si>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</si>
  <si>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</si>
  <si>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</si>
  <si>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</si>
  <si>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</si>
  <si>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</si>
  <si>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</si>
  <si>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</si>
  <si>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</si>
  <si>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</si>
  <si>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</si>
  <si>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</si>
  <si>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</si>
  <si>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</si>
  <si>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</si>
  <si>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</si>
  <si>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</si>
  <si>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</si>
  <si>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</si>
  <si>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</si>
  <si>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</si>
  <si>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</si>
  <si>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</si>
  <si>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</si>
  <si>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</si>
  <si>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</si>
  <si>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</si>
  <si>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</si>
  <si>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</si>
  <si>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</si>
  <si>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</si>
  <si>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</si>
  <si>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</si>
  <si>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</si>
  <si>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</si>
  <si>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</si>
  <si>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</si>
  <si>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</si>
  <si>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</si>
  <si>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</si>
  <si>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</si>
  <si>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</si>
  <si>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</si>
  <si>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</si>
  <si>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</si>
  <si>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</si>
  <si>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</si>
  <si>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</si>
  <si>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</si>
  <si>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</si>
  <si>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</si>
  <si>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</si>
  <si>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</si>
  <si>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</si>
  <si>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</si>
  <si>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</si>
  <si>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</si>
  <si>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</si>
  <si>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</si>
  <si>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</si>
  <si>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</si>
  <si>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</si>
  <si>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</si>
  <si>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</si>
  <si>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</si>
  <si>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</si>
  <si>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</si>
  <si>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</si>
  <si>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</si>
  <si>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</si>
  <si>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</si>
  <si>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</si>
  <si>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</si>
  <si>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</si>
  <si>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</si>
  <si>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</si>
  <si>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</si>
  <si>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</si>
  <si>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</si>
  <si>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</si>
  <si>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</si>
  <si>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</si>
  <si>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</si>
  <si>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</si>
  <si>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</si>
  <si>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</si>
  <si>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</si>
  <si>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</si>
  <si>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</si>
  <si>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</si>
  <si>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</si>
  <si>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</si>
  <si>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</si>
  <si>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</si>
  <si>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</si>
  <si>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</si>
  <si>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</si>
  <si>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</si>
  <si>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</si>
  <si>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</si>
  <si>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</si>
  <si>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</si>
  <si>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</si>
  <si>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</si>
  <si>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</si>
  <si>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</si>
  <si>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</si>
  <si>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</si>
  <si>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</si>
  <si>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</si>
  <si>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</si>
  <si>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</si>
  <si>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</si>
  <si>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</si>
  <si>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</si>
  <si>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</si>
  <si>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</si>
  <si>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</si>
  <si>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</si>
  <si>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</si>
  <si>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</si>
  <si>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</si>
  <si>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</si>
  <si>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</si>
  <si>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</si>
  <si>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</si>
  <si>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</si>
  <si>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</si>
  <si>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</si>
  <si>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</si>
  <si>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</si>
  <si>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</si>
  <si>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</si>
  <si>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</si>
  <si>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</si>
  <si>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</si>
  <si>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</si>
  <si>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</si>
  <si>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</si>
  <si>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</si>
  <si>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</si>
  <si>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</si>
  <si>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</si>
  <si>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</si>
  <si>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</si>
  <si>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</si>
  <si>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</si>
  <si>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</si>
  <si>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</si>
  <si>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</si>
  <si>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</si>
  <si>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</si>
  <si>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</si>
  <si>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</si>
  <si>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</si>
  <si>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</si>
  <si>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</si>
  <si>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</si>
  <si>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</si>
  <si>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</si>
  <si>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</si>
  <si>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</si>
  <si>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</si>
  <si>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</si>
  <si>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</si>
  <si>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</si>
  <si>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</si>
  <si>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</si>
  <si>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</si>
  <si>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</si>
  <si>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</si>
  <si>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</si>
  <si>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</si>
  <si>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</si>
  <si>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</si>
  <si>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</si>
  <si>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</si>
  <si>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</si>
  <si>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</si>
  <si>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</si>
  <si>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</si>
  <si>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</si>
  <si>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</si>
  <si>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</si>
  <si>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</si>
  <si>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</si>
  <si>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</si>
  <si>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</si>
  <si>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</si>
  <si>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</si>
  <si>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</si>
  <si>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</si>
  <si>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</si>
  <si>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</si>
  <si>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</si>
  <si>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</si>
  <si>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</si>
  <si>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</si>
  <si>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</si>
  <si>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</si>
  <si>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</si>
  <si>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</si>
  <si>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</si>
  <si>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</si>
  <si>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</si>
  <si>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</si>
  <si>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</si>
  <si>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</si>
  <si>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</si>
  <si>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</si>
  <si>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</si>
  <si>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</si>
  <si>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</si>
  <si>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</si>
  <si>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</si>
  <si>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</si>
  <si>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</si>
  <si>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</si>
  <si>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</si>
  <si>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</si>
  <si>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</si>
  <si>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</si>
  <si>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</si>
  <si>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</si>
  <si>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</si>
  <si>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</si>
  <si>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</si>
  <si>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</si>
  <si>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</si>
  <si>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</si>
  <si>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</si>
  <si>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</si>
  <si>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</si>
  <si>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</si>
  <si>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</si>
  <si>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</si>
  <si>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</si>
  <si>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</si>
  <si>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</si>
  <si>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</si>
  <si>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</si>
  <si>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</si>
  <si>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</si>
  <si>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</si>
  <si>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</si>
  <si>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</si>
  <si>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</si>
  <si>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</si>
  <si>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</si>
  <si>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</si>
  <si>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</si>
  <si>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</si>
  <si>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</si>
  <si>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</si>
  <si>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</si>
  <si>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</si>
  <si>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</si>
  <si>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</si>
  <si>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</si>
  <si>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</si>
  <si>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</si>
  <si>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</si>
  <si>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</si>
  <si>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</si>
  <si>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</si>
  <si>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</si>
  <si>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</si>
  <si>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</si>
  <si>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</si>
  <si>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</si>
  <si>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</si>
  <si>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</si>
  <si>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</si>
  <si>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</si>
  <si>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</si>
  <si>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</si>
  <si>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</si>
  <si>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</si>
  <si>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</si>
  <si>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</si>
  <si>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</si>
  <si>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</si>
  <si>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</si>
  <si>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</si>
  <si>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</si>
  <si>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</si>
  <si>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</si>
  <si>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</si>
  <si>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</si>
  <si>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</si>
  <si>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</si>
  <si>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</si>
  <si>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</si>
  <si>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</si>
  <si>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</si>
  <si>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</si>
  <si>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</si>
  <si>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</si>
  <si>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</si>
  <si>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</si>
  <si>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</si>
  <si>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</si>
  <si>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</si>
  <si>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</si>
  <si>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</si>
  <si>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</si>
  <si>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</si>
  <si>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</si>
  <si>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</si>
  <si>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</si>
  <si>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</si>
  <si>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</si>
  <si>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</si>
  <si>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</si>
  <si>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</si>
  <si>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</si>
  <si>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</si>
  <si>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</si>
  <si>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</si>
  <si>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</si>
  <si>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</si>
  <si>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</si>
  <si>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</si>
  <si>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</si>
  <si>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</si>
  <si>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</si>
  <si>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</si>
  <si>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</si>
  <si>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</si>
  <si>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</si>
  <si>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</si>
  <si>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</si>
  <si>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</si>
  <si>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</si>
  <si>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</si>
  <si>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</si>
  <si>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</si>
  <si>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</si>
  <si>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</si>
  <si>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</si>
  <si>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</si>
  <si>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</si>
  <si>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</si>
  <si>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</si>
  <si>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</si>
  <si>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</si>
  <si>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</si>
  <si>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</si>
  <si>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</si>
  <si>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</si>
  <si>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</si>
  <si>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</si>
  <si>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</si>
  <si>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</si>
  <si>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</si>
  <si>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</si>
  <si>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</si>
  <si>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</si>
  <si>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</si>
  <si>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</si>
  <si>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</si>
  <si>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</si>
  <si>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</si>
  <si>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</si>
  <si>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</si>
  <si>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</si>
  <si>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</si>
  <si>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</si>
  <si>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</si>
  <si>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</si>
  <si>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</si>
  <si>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</si>
  <si>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</si>
  <si>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</si>
  <si>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</si>
  <si>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</si>
  <si>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</si>
  <si>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</si>
  <si>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</si>
  <si>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</si>
  <si>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</si>
  <si>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</si>
  <si>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</si>
  <si>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</si>
  <si>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</si>
  <si>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</si>
  <si>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</si>
  <si>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</si>
  <si>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</si>
  <si>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</si>
  <si>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</si>
  <si>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</si>
  <si>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</si>
  <si>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</si>
  <si>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</si>
  <si>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</si>
  <si>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</si>
  <si>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</si>
  <si>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</si>
  <si>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</si>
  <si>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</si>
  <si>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</si>
  <si>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</si>
  <si>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</si>
  <si>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</si>
  <si>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</si>
  <si>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</si>
  <si>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</si>
  <si>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</si>
  <si>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</si>
  <si>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</si>
  <si>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</si>
  <si>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</si>
  <si>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</si>
  <si>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</si>
  <si>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</si>
  <si>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</si>
  <si>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</si>
  <si>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</si>
  <si>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</si>
  <si>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</si>
  <si>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</si>
  <si>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</si>
  <si>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</si>
  <si>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</si>
  <si>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</si>
  <si>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</si>
  <si>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</si>
  <si>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</si>
  <si>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</si>
  <si>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</si>
  <si>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</si>
  <si>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</si>
  <si>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</si>
  <si>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</si>
  <si>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</si>
  <si>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</si>
  <si>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</si>
  <si>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</si>
  <si>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</si>
  <si>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</si>
  <si>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</si>
  <si>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</si>
  <si>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</si>
  <si>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</si>
  <si>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</si>
  <si>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</si>
  <si>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</si>
  <si>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</si>
  <si>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</si>
  <si>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</si>
  <si>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</si>
  <si>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</si>
  <si>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</si>
  <si>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</si>
  <si>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</si>
  <si>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</si>
  <si>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</si>
  <si>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</si>
  <si>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</si>
  <si>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</si>
  <si>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</si>
  <si>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</si>
  <si>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</si>
  <si>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</si>
  <si>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</si>
  <si>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</si>
  <si>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</si>
  <si>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</si>
  <si>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</si>
  <si>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</si>
  <si>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</si>
  <si>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</si>
  <si>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</si>
  <si>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</si>
  <si>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</si>
  <si>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</si>
  <si>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</si>
  <si>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</si>
  <si>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</si>
  <si>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</si>
  <si>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</si>
  <si>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</si>
  <si>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</si>
  <si>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</si>
  <si>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</si>
  <si>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</si>
  <si>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</si>
  <si>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</si>
  <si>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</si>
  <si>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</si>
  <si>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</si>
  <si>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</si>
  <si>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</si>
  <si>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</si>
  <si>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</si>
  <si>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</si>
  <si>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</si>
  <si>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</si>
  <si>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</si>
  <si>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</si>
  <si>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</si>
  <si>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</si>
  <si>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</si>
  <si>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</si>
  <si>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</si>
  <si>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</si>
  <si>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</si>
  <si>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</si>
  <si>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</si>
  <si>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</si>
  <si>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</si>
  <si>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</si>
  <si>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</si>
  <si>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</si>
  <si>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</si>
  <si>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</si>
  <si>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</si>
  <si>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</si>
  <si>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</si>
  <si>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</si>
  <si>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</si>
  <si>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</si>
  <si>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</si>
  <si>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</si>
  <si>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</si>
  <si>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</si>
  <si>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</si>
  <si>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</si>
  <si>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</si>
  <si>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</si>
  <si>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</si>
  <si>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</si>
  <si>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</si>
  <si>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</si>
  <si>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</si>
  <si>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</si>
  <si>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</si>
  <si>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</si>
  <si>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</si>
  <si>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</si>
  <si>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</si>
  <si>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</si>
  <si>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</si>
  <si>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</si>
  <si>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</si>
  <si>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</si>
  <si>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</si>
  <si>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</si>
  <si>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</si>
  <si>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</si>
  <si>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</si>
  <si>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</si>
  <si>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</si>
  <si>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</si>
  <si>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</si>
  <si>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</si>
  <si>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</si>
  <si>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</si>
  <si>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</si>
  <si>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</si>
  <si>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</si>
  <si>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</si>
  <si>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</si>
  <si>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</si>
  <si>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</si>
  <si>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</si>
  <si>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</si>
  <si>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</si>
  <si>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</si>
  <si>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</si>
  <si>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</si>
  <si>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</si>
  <si>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</si>
  <si>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</si>
  <si>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</si>
  <si>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</si>
  <si>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</si>
  <si>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</si>
  <si>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</si>
  <si>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</si>
  <si>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</si>
  <si>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</si>
  <si>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</si>
  <si>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</si>
  <si>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</si>
  <si>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</si>
  <si>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</si>
  <si>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</si>
  <si>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</si>
  <si>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</si>
  <si>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</si>
  <si>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</si>
  <si>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</si>
  <si>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</si>
  <si>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</si>
  <si>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</si>
  <si>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</si>
  <si>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</si>
  <si>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</si>
  <si>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</si>
  <si>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</si>
  <si>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</si>
  <si>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</si>
  <si>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</si>
  <si>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</si>
  <si>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</si>
  <si>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</si>
  <si>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</si>
  <si>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</si>
  <si>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</si>
  <si>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</si>
  <si>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</si>
  <si>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</si>
  <si>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</si>
  <si>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</si>
  <si>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</si>
  <si>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</si>
  <si>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</si>
  <si>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</si>
  <si>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</si>
  <si>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</si>
  <si>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</si>
  <si>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</si>
  <si>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</si>
  <si>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</si>
  <si>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</si>
  <si>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</si>
  <si>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</si>
  <si>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</si>
  <si>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</si>
  <si>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</si>
  <si>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</si>
  <si>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</si>
  <si>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</si>
  <si>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</si>
  <si>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</si>
  <si>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</si>
  <si>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</si>
  <si>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</si>
  <si>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</si>
  <si>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</si>
  <si>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</si>
  <si>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</si>
  <si>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</si>
  <si>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</si>
  <si>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</si>
  <si>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</si>
  <si>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</si>
  <si>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</si>
  <si>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</si>
  <si>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</si>
  <si>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</si>
  <si>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</si>
  <si>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</si>
  <si>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</si>
  <si>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</si>
  <si>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</si>
  <si>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</si>
  <si>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</si>
  <si>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</si>
  <si>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</si>
  <si>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</si>
  <si>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</si>
  <si>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</si>
  <si>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</si>
  <si>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</si>
  <si>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</si>
  <si>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</si>
  <si>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</si>
  <si>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</si>
  <si>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</si>
  <si>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</si>
  <si>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</si>
  <si>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</si>
  <si>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</si>
  <si>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</si>
  <si>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</si>
  <si>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</si>
  <si>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</si>
  <si>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</si>
  <si>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</si>
  <si>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</si>
  <si>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</si>
  <si>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</si>
  <si>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</si>
  <si>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</si>
  <si>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</si>
  <si>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</si>
  <si>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</si>
  <si>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</si>
  <si>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</si>
  <si>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</si>
  <si>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</si>
  <si>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</si>
  <si>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</si>
  <si>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</si>
  <si>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</si>
  <si>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</si>
  <si>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</si>
  <si>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</si>
  <si>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</si>
  <si>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</si>
  <si>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</si>
  <si>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</si>
  <si>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</si>
  <si>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</si>
  <si>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</si>
  <si>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</si>
  <si>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</si>
  <si>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</si>
  <si>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</si>
  <si>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</si>
  <si>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</si>
  <si>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</si>
  <si>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</si>
  <si>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</si>
  <si>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</si>
  <si>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</si>
  <si>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</si>
  <si>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</si>
  <si>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</si>
  <si>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</si>
  <si>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</si>
  <si>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</si>
  <si>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</si>
  <si>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</si>
  <si>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</si>
  <si>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</si>
  <si>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</si>
  <si>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</si>
  <si>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</si>
  <si>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</si>
  <si>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</si>
  <si>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</si>
  <si>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</si>
  <si>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</si>
  <si>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</si>
  <si>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</si>
  <si>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</si>
  <si>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</si>
  <si>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</si>
  <si>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</si>
  <si>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</si>
  <si>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</si>
  <si>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</si>
  <si>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</si>
  <si>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</si>
  <si>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</si>
  <si>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</si>
  <si>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</si>
  <si>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</si>
  <si>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</si>
  <si>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</si>
  <si>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</si>
  <si>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</si>
  <si>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</si>
  <si>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</si>
  <si>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</si>
  <si>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</si>
  <si>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</si>
  <si>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</si>
  <si>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</si>
  <si>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</si>
  <si>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</si>
  <si>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</si>
  <si>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</si>
  <si>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</si>
  <si>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</si>
  <si>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</si>
  <si>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</si>
  <si>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</si>
  <si>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</si>
  <si>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</si>
  <si>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</si>
  <si>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</si>
  <si>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</si>
  <si>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</si>
  <si>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</si>
  <si>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</si>
  <si>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</si>
  <si>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</si>
  <si>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</si>
  <si>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</si>
  <si>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</si>
  <si>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</si>
  <si>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</si>
  <si>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</si>
  <si>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</si>
  <si>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</si>
  <si>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</si>
  <si>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</si>
  <si>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</si>
  <si>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</si>
  <si>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</si>
  <si>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</si>
  <si>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</si>
  <si>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</si>
  <si>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</si>
  <si>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</si>
  <si>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</si>
  <si>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</si>
  <si>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</si>
  <si>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</si>
  <si>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</si>
  <si>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</si>
  <si>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</si>
  <si>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</si>
  <si>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</si>
  <si>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</si>
  <si>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</si>
  <si>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</si>
  <si>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</si>
  <si>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</si>
  <si>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</si>
  <si>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</si>
  <si>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</si>
  <si>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</si>
  <si>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</si>
  <si>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</si>
  <si>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</si>
  <si>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</si>
  <si>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</si>
  <si>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</si>
  <si>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</si>
  <si>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</si>
  <si>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</si>
  <si>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</si>
  <si>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</si>
  <si>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</si>
  <si>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</si>
  <si>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</si>
  <si>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</si>
  <si>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</si>
  <si>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</si>
  <si>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</si>
  <si>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</si>
  <si>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</si>
  <si>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</si>
  <si>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</si>
  <si>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</si>
  <si>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</si>
  <si>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</si>
  <si>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</si>
  <si>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</si>
  <si>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</si>
  <si>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</si>
  <si>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</si>
  <si>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</si>
  <si>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</si>
  <si>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</si>
  <si>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</si>
  <si>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</si>
  <si>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</si>
  <si>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</si>
  <si>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</si>
  <si>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</si>
  <si>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</si>
  <si>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</si>
  <si>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</si>
  <si>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</si>
  <si>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</si>
  <si>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</si>
  <si>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</si>
  <si>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</si>
  <si>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</si>
  <si>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</si>
  <si>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</si>
  <si>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</si>
  <si>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</si>
  <si>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</si>
  <si>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</si>
  <si>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</si>
  <si>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</si>
  <si>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</si>
  <si>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</si>
  <si>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</si>
  <si>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</si>
  <si>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</si>
  <si>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</si>
  <si>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</si>
  <si>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</si>
  <si>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</si>
  <si>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</si>
  <si>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</si>
  <si>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</si>
  <si>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</si>
  <si>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</si>
  <si>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</si>
  <si>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</si>
  <si>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</si>
  <si>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</si>
  <si>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</si>
  <si>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</si>
  <si>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</si>
  <si>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</si>
  <si>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</si>
  <si>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</si>
  <si>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</si>
  <si>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</si>
  <si>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</si>
  <si>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</si>
  <si>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</si>
  <si>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</si>
  <si>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</si>
  <si>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</si>
  <si>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</si>
  <si>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</si>
  <si>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</si>
  <si>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</si>
  <si>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</si>
  <si>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</si>
  <si>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</si>
  <si>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</si>
  <si>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</si>
  <si>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</si>
  <si>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</si>
  <si>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</si>
  <si>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</si>
  <si>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</si>
  <si>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</si>
  <si>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</si>
  <si>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</si>
  <si>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</si>
  <si>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</si>
  <si>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</si>
  <si>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</si>
  <si>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</si>
  <si>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</si>
  <si>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</si>
  <si>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</si>
  <si>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</si>
  <si>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</si>
  <si>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</si>
  <si>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</si>
  <si>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</si>
  <si>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</si>
  <si>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</si>
  <si>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</si>
  <si>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</si>
  <si>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</si>
  <si>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</si>
  <si>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</si>
  <si>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</si>
  <si>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</si>
  <si>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</si>
  <si>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</si>
  <si>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</si>
  <si>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</si>
  <si>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</si>
  <si>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</si>
  <si>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</si>
  <si>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</si>
  <si>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</si>
  <si>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</si>
  <si>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</si>
  <si>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</si>
  <si>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</si>
  <si>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</si>
  <si>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</si>
  <si>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</si>
  <si>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</si>
  <si>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</si>
  <si>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</si>
  <si>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</si>
  <si>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</si>
  <si>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</si>
  <si>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</si>
  <si>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</si>
  <si>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</si>
  <si>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</si>
  <si>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</si>
  <si>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</si>
  <si>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</si>
  <si>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</si>
  <si>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</si>
  <si>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</si>
  <si>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</si>
  <si>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</si>
  <si>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</si>
  <si>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</si>
  <si>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</si>
  <si>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</si>
  <si>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</si>
  <si>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</si>
  <si>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</si>
  <si>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</si>
  <si>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</si>
  <si>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</si>
  <si>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</si>
  <si>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</si>
  <si>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</si>
  <si>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</si>
  <si>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</si>
  <si>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</si>
  <si>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</si>
  <si>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</si>
  <si>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</si>
  <si>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</si>
  <si>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</si>
  <si>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</si>
  <si>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</si>
  <si>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</si>
  <si>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</si>
  <si>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</si>
  <si>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</si>
  <si>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</si>
  <si>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</si>
  <si>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</si>
  <si>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</si>
  <si>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</si>
  <si>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</si>
  <si>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</si>
  <si>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</si>
  <si>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</si>
  <si>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</si>
  <si>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</si>
  <si>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</si>
  <si>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</si>
  <si>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</si>
  <si>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</si>
  <si>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</si>
  <si>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</si>
  <si>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</si>
  <si>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</si>
  <si>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</si>
  <si>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</si>
  <si>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</si>
  <si>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</si>
  <si>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</si>
  <si>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</si>
  <si>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</si>
  <si>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</si>
  <si>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</si>
  <si>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</si>
  <si>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</si>
  <si>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</si>
  <si>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</si>
  <si>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</si>
  <si>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</si>
  <si>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</si>
  <si>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</si>
  <si>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</si>
  <si>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</si>
  <si>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</si>
  <si>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</si>
  <si>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</si>
  <si>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</si>
  <si>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</si>
  <si>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</si>
  <si>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</si>
  <si>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</si>
  <si>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</si>
  <si>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</si>
  <si>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</si>
  <si>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</si>
  <si>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</si>
  <si>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</si>
  <si>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</si>
  <si>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</si>
  <si>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</si>
  <si>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</si>
  <si>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</si>
  <si>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</si>
  <si>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</si>
  <si>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</si>
  <si>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</si>
  <si>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</si>
  <si>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</si>
  <si>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</si>
  <si>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</si>
  <si>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</si>
  <si>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</si>
  <si>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</si>
  <si>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</si>
  <si>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</si>
  <si>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</si>
  <si>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</si>
  <si>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</si>
  <si>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</si>
  <si>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</si>
  <si>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</si>
  <si>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</si>
  <si>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</si>
  <si>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</si>
  <si>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</si>
  <si>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</si>
  <si>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</si>
  <si>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</si>
  <si>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</si>
  <si>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</si>
  <si>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</si>
  <si>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</si>
  <si>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</si>
  <si>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</si>
  <si>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</si>
  <si>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</si>
  <si>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</si>
  <si>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</si>
  <si>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</si>
  <si>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</si>
  <si>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</si>
  <si>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</si>
  <si>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</si>
  <si>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</si>
  <si>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</si>
  <si>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</si>
  <si>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</si>
  <si>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</si>
  <si>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</si>
  <si>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</si>
  <si>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</si>
  <si>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</si>
  <si>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</si>
  <si>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</si>
  <si>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</si>
  <si>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</si>
  <si>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</si>
  <si>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</si>
  <si>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</si>
  <si>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</si>
  <si>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</si>
  <si>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</si>
  <si>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</si>
  <si>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</si>
  <si>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</si>
  <si>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</si>
  <si>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</si>
  <si>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</si>
  <si>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</si>
  <si>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</si>
  <si>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</si>
  <si>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</si>
  <si>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</si>
  <si>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</si>
  <si>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</si>
  <si>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</si>
  <si>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</si>
  <si>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</si>
  <si>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</si>
  <si>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</si>
  <si>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</si>
  <si>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</si>
  <si>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</si>
  <si>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</si>
  <si>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</si>
  <si>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</si>
  <si>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</si>
  <si>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</si>
  <si>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</si>
  <si>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</si>
  <si>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</si>
  <si>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</si>
  <si>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</si>
  <si>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</si>
  <si>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</si>
  <si>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</si>
  <si>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</si>
  <si>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</si>
  <si>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</si>
  <si>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</si>
  <si>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</si>
  <si>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</si>
  <si>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</si>
  <si>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</si>
  <si>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</si>
  <si>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</si>
  <si>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</si>
  <si>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</si>
  <si>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</si>
  <si>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</si>
  <si>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</si>
  <si>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</si>
  <si>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</si>
  <si>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</si>
  <si>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</si>
  <si>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</si>
  <si>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</si>
  <si>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</si>
  <si>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</si>
  <si>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</si>
  <si>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</si>
  <si>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</si>
  <si>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</si>
  <si>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</si>
  <si>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</si>
  <si>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</si>
  <si>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</si>
  <si>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</si>
  <si>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</si>
  <si>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</si>
  <si>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</si>
  <si>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</si>
  <si>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</si>
  <si>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</si>
  <si>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</si>
  <si>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</si>
  <si>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</si>
  <si>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</si>
  <si>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</si>
  <si>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</si>
  <si>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</si>
  <si>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</si>
  <si>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</si>
  <si>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</si>
  <si>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</si>
  <si>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</si>
  <si>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</si>
  <si>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</si>
  <si>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</si>
  <si>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</si>
  <si>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</si>
  <si>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</si>
  <si>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</si>
  <si>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</si>
  <si>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</si>
  <si>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</si>
  <si>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</si>
  <si>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</si>
  <si>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</si>
  <si>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</si>
  <si>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</si>
  <si>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</si>
  <si>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</si>
  <si>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</si>
  <si>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</si>
  <si>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</si>
  <si>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</si>
  <si>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</si>
  <si>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</si>
  <si>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</si>
  <si>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</si>
  <si>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</si>
  <si>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</si>
  <si>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</si>
  <si>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</si>
  <si>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</si>
  <si>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</si>
  <si>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</si>
  <si>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</si>
  <si>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</si>
  <si>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</si>
  <si>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</si>
  <si>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</si>
  <si>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</si>
  <si>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</si>
  <si>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</si>
  <si>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</si>
  <si>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</si>
  <si>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</si>
  <si>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</si>
  <si>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</si>
  <si>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</si>
  <si>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</si>
  <si>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</si>
  <si>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</si>
  <si>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</si>
  <si>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</si>
  <si>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</si>
  <si>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</si>
  <si>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</si>
  <si>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</si>
  <si>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</si>
  <si>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</si>
  <si>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</si>
  <si>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</si>
  <si>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</si>
  <si>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</si>
  <si>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</si>
  <si>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</si>
  <si>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</si>
  <si>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</si>
  <si>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</si>
  <si>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</si>
  <si>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</si>
  <si>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</si>
  <si>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</si>
  <si>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</si>
  <si>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</si>
  <si>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</si>
  <si>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</si>
  <si>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</si>
  <si>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</si>
  <si>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</si>
  <si>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</si>
  <si>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</si>
  <si>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</si>
  <si>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</si>
  <si>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</si>
  <si>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</si>
  <si>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</si>
  <si>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</si>
  <si>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</si>
  <si>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</si>
  <si>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</si>
  <si>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</si>
  <si>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</si>
  <si>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</si>
  <si>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</si>
  <si>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</si>
  <si>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</si>
  <si>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</si>
  <si>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</si>
  <si>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</si>
  <si>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</si>
  <si>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</si>
  <si>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</si>
  <si>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</si>
  <si>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</si>
  <si>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</si>
  <si>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</si>
  <si>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</si>
  <si>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</si>
  <si>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</si>
  <si>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</si>
  <si>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</si>
  <si>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</si>
  <si>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</si>
  <si>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</si>
  <si>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</si>
  <si>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</si>
  <si>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</si>
  <si>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</si>
  <si>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</si>
  <si>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</si>
  <si>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</si>
  <si>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</si>
  <si>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</si>
  <si>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</si>
  <si>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</si>
  <si>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</si>
  <si>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</si>
  <si>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</si>
  <si>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</si>
  <si>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</si>
  <si>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</si>
  <si>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</si>
  <si>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</si>
  <si>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</si>
  <si>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</si>
  <si>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</si>
  <si>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</si>
  <si>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</si>
  <si>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</si>
  <si>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</si>
  <si>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</si>
  <si>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</si>
  <si>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</si>
  <si>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</si>
  <si>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</si>
  <si>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</si>
  <si>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</si>
  <si>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</si>
  <si>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</si>
  <si>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</si>
  <si>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</si>
  <si>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</si>
  <si>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</si>
  <si>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</si>
  <si>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</si>
  <si>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</si>
  <si>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</si>
  <si>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</si>
  <si>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</si>
  <si>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</si>
  <si>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</si>
  <si>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</si>
  <si>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</si>
  <si>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</si>
  <si>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</si>
  <si>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</si>
  <si>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</si>
  <si>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</si>
  <si>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</si>
  <si>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</si>
  <si>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</si>
  <si>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</si>
  <si>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</si>
  <si>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</si>
  <si>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</si>
  <si>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</si>
  <si>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</si>
  <si>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</si>
  <si>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</si>
  <si>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</si>
  <si>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</si>
  <si>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</si>
  <si>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</si>
  <si>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</si>
  <si>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</si>
  <si>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</si>
  <si>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</si>
  <si>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</si>
  <si>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</si>
  <si>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</si>
  <si>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</si>
  <si>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</si>
  <si>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</si>
  <si>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</si>
  <si>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</si>
  <si>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</si>
  <si>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</si>
  <si>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</si>
  <si>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</si>
  <si>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</si>
  <si>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</si>
  <si>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</si>
  <si>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</si>
  <si>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</si>
  <si>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</si>
  <si>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</si>
  <si>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</si>
  <si>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</si>
  <si>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</si>
  <si>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</si>
  <si>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</si>
  <si>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</si>
  <si>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</si>
  <si>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</si>
  <si>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</si>
  <si>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</si>
  <si>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</si>
  <si>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</si>
  <si>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</si>
  <si>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</si>
  <si>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</si>
  <si>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</si>
  <si>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</si>
  <si>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</si>
  <si>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</si>
  <si>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</si>
  <si>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</si>
  <si>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</si>
  <si>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</si>
  <si>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</si>
  <si>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</si>
  <si>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</si>
  <si>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</si>
  <si>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</si>
  <si>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</si>
  <si>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</si>
  <si>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</si>
  <si>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</si>
  <si>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</si>
  <si>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</si>
  <si>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</si>
  <si>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</si>
  <si>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</si>
  <si>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</si>
  <si>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</si>
  <si>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</si>
  <si>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</si>
  <si>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</si>
  <si>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</si>
  <si>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</si>
  <si>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</si>
  <si>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</si>
  <si>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</si>
  <si>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</si>
  <si>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</si>
  <si>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</si>
  <si>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</si>
  <si>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</si>
  <si>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</si>
  <si>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</si>
  <si>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</si>
  <si>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</si>
  <si>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</si>
  <si>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</si>
  <si>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</si>
  <si>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</si>
  <si>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</si>
  <si>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</si>
  <si>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</si>
  <si>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</si>
  <si>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</si>
  <si>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</si>
  <si>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</si>
  <si>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</si>
  <si>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</si>
  <si>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</si>
  <si>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</si>
  <si>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</si>
  <si>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</si>
  <si>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</si>
  <si>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</si>
  <si>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</si>
  <si>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</si>
  <si>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</si>
  <si>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</si>
  <si>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</si>
  <si>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</si>
  <si>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</si>
  <si>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</si>
  <si>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</si>
  <si>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</si>
  <si>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</si>
  <si>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</si>
  <si>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</si>
  <si>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</si>
  <si>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</si>
  <si>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</si>
  <si>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</si>
  <si>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</si>
  <si>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</si>
  <si>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</si>
  <si>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</si>
  <si>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</si>
  <si>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</si>
  <si>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</si>
  <si>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</si>
  <si>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</si>
  <si>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</si>
  <si>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</si>
  <si>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</si>
  <si>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</si>
  <si>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</si>
  <si>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</si>
  <si>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</si>
  <si>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</si>
  <si>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</si>
  <si>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</si>
  <si>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</si>
  <si>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</si>
  <si>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</si>
  <si>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</si>
  <si>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</si>
  <si>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</si>
  <si>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</si>
  <si>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</si>
  <si>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</si>
  <si>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</si>
  <si>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</si>
  <si>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</si>
  <si>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</si>
  <si>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</si>
  <si>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</si>
  <si>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</si>
  <si>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</si>
  <si>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</si>
  <si>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</si>
  <si>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</si>
  <si>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</si>
  <si>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</si>
  <si>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</si>
  <si>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</si>
  <si>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</si>
  <si>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</si>
  <si>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</si>
  <si>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</si>
  <si>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</si>
  <si>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</si>
  <si>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</si>
  <si>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</si>
  <si>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</si>
  <si>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</si>
  <si>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</si>
  <si>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</si>
  <si>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</si>
  <si>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</si>
  <si>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</si>
  <si>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</si>
  <si>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</si>
  <si>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</si>
  <si>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</si>
  <si>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</si>
  <si>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</si>
  <si>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</si>
  <si>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</si>
  <si>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</si>
  <si>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</si>
  <si>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</si>
  <si>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</si>
  <si>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</si>
  <si>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</si>
  <si>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</si>
  <si>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</si>
  <si>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</si>
  <si>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</si>
  <si>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</si>
  <si>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</si>
  <si>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</si>
  <si>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</si>
  <si>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</si>
  <si>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</si>
  <si>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</si>
  <si>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</si>
  <si>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</si>
  <si>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</si>
  <si>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</si>
  <si>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</si>
  <si>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</si>
  <si>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</si>
  <si>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</si>
  <si>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</si>
  <si>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</si>
  <si>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</si>
  <si>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</si>
  <si>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</si>
  <si>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</si>
  <si>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</si>
  <si>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</si>
  <si>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</si>
  <si>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</si>
  <si>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</si>
  <si>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</si>
  <si>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</si>
  <si>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</si>
  <si>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</si>
  <si>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</si>
  <si>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</si>
  <si>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</si>
  <si>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</si>
  <si>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</si>
  <si>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</si>
  <si>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</si>
  <si>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</si>
  <si>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</si>
  <si>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</si>
  <si>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</si>
  <si>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</si>
  <si>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</si>
  <si>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</si>
  <si>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</si>
  <si>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</si>
  <si>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</si>
  <si>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</si>
  <si>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</si>
  <si>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</si>
  <si>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</si>
  <si>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</si>
  <si>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</si>
  <si>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</si>
  <si>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</si>
  <si>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</si>
  <si>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</si>
  <si>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</si>
  <si>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</si>
  <si>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</si>
  <si>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</si>
  <si>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</si>
  <si>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</si>
  <si>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</si>
  <si>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</si>
  <si>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</si>
  <si>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</si>
  <si>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</si>
  <si>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</si>
  <si>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</si>
  <si>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</si>
  <si>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</si>
  <si>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</si>
  <si>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</si>
  <si>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</si>
  <si>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</si>
  <si>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</si>
  <si>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</si>
  <si>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</si>
  <si>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</si>
  <si>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</si>
  <si>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</si>
  <si>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</si>
  <si>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</si>
  <si>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</si>
  <si>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</si>
  <si>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</si>
  <si>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</si>
  <si>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</si>
  <si>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</si>
  <si>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</si>
  <si>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</si>
  <si>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</si>
  <si>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</si>
  <si>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</si>
  <si>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</si>
  <si>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</si>
  <si>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</si>
  <si>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</si>
  <si>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</si>
  <si>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</si>
  <si>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</si>
  <si>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</si>
  <si>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</si>
  <si>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</si>
  <si>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</si>
  <si>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</si>
  <si>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</si>
  <si>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</si>
  <si>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</si>
  <si>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</si>
  <si>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</si>
  <si>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</si>
  <si>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</si>
  <si>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</si>
  <si>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</si>
  <si>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</si>
  <si>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</si>
  <si>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</si>
  <si>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</si>
  <si>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</si>
  <si>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</si>
  <si>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</si>
  <si>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</si>
  <si>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</si>
  <si>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</si>
  <si>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</si>
  <si>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</si>
  <si>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</si>
  <si>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</si>
  <si>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</si>
  <si>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</si>
  <si>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</si>
  <si>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</si>
  <si>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</si>
  <si>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</si>
  <si>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</si>
  <si>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</si>
  <si>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</si>
  <si>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</si>
  <si>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</si>
  <si>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</si>
  <si>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</si>
  <si>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</si>
  <si>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</si>
  <si>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</si>
  <si>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</si>
  <si>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</si>
  <si>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</si>
  <si>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</si>
  <si>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</si>
  <si>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</si>
  <si>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</si>
  <si>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</si>
  <si>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</si>
  <si>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</si>
  <si>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</si>
  <si>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</si>
  <si>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</si>
  <si>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</si>
  <si>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</si>
  <si>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</si>
  <si>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</si>
  <si>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</si>
  <si>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</si>
  <si>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</si>
  <si>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</si>
  <si>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</si>
  <si>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</si>
  <si>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</si>
  <si>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</si>
  <si>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</si>
  <si>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</si>
  <si>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</si>
  <si>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</si>
  <si>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</si>
  <si>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</si>
  <si>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</si>
  <si>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</si>
  <si>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</si>
  <si>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</si>
  <si>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</si>
  <si>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</si>
  <si>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</si>
  <si>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</si>
  <si>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</si>
  <si>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</si>
  <si>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</si>
  <si>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</si>
  <si>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</si>
  <si>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</si>
  <si>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</si>
  <si>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</si>
  <si>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</si>
  <si>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</si>
  <si>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</si>
  <si>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</si>
  <si>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</si>
  <si>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</si>
  <si>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</si>
  <si>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</si>
  <si>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</si>
  <si>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</si>
  <si>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</si>
  <si>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</si>
  <si>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</si>
  <si>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</si>
  <si>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</si>
  <si>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</si>
  <si>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</si>
  <si>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</si>
  <si>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</si>
  <si>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</si>
  <si>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</si>
  <si>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</si>
  <si>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</si>
  <si>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</si>
  <si>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</si>
  <si>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</si>
  <si>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</si>
  <si>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</si>
  <si>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</si>
  <si>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</si>
  <si>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</si>
  <si>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</si>
  <si>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</si>
  <si>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</si>
  <si>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</si>
  <si>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</si>
  <si>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</si>
  <si>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</si>
  <si>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</si>
  <si>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</si>
  <si>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</si>
  <si>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</si>
  <si>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</si>
  <si>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</si>
  <si>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</si>
  <si>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</si>
  <si>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</si>
  <si>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</si>
  <si>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</si>
  <si>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</si>
  <si>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</si>
  <si>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</si>
  <si>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</si>
  <si>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</si>
  <si>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</si>
  <si>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</si>
  <si>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</si>
  <si>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</si>
  <si>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</si>
  <si>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</si>
  <si>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</si>
  <si>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</si>
  <si>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</si>
  <si>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</si>
  <si>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</si>
  <si>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</si>
  <si>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</si>
  <si>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</si>
  <si>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</si>
  <si>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</si>
  <si>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</si>
  <si>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</si>
  <si>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</si>
  <si>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</si>
  <si>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</si>
  <si>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</si>
  <si>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</si>
  <si>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</si>
  <si>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</si>
  <si>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</si>
  <si>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</si>
  <si>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</si>
  <si>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</si>
  <si>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</si>
  <si>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</si>
  <si>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</si>
  <si>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</si>
  <si>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</si>
  <si>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</si>
  <si>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</si>
  <si>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</si>
  <si>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</si>
  <si>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</si>
  <si>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</si>
  <si>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</si>
  <si>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</si>
  <si>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</si>
  <si>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</si>
  <si>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</si>
  <si>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</si>
  <si>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</si>
  <si>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</si>
  <si>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</si>
  <si>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</si>
  <si>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</si>
  <si>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</si>
  <si>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</si>
  <si>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</si>
  <si>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</si>
  <si>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</si>
  <si>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</si>
  <si>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</si>
  <si>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</si>
  <si>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</si>
  <si>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</si>
  <si>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</si>
  <si>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</si>
  <si>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</si>
  <si>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</si>
  <si>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</si>
  <si>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</si>
  <si>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</si>
  <si>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</si>
  <si>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</si>
  <si>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</si>
  <si>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</si>
  <si>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</si>
  <si>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</si>
  <si>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</si>
  <si>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</si>
  <si>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</si>
  <si>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</si>
  <si>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</si>
  <si>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</si>
  <si>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</si>
  <si>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</si>
  <si>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</si>
  <si>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</si>
  <si>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</si>
  <si>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</si>
  <si>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</si>
  <si>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</si>
  <si>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</si>
  <si>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</si>
  <si>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</si>
  <si>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</si>
  <si>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</si>
  <si>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</si>
  <si>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</si>
  <si>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</si>
  <si>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</si>
  <si>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</si>
  <si>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</si>
  <si>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</si>
  <si>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</si>
  <si>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</si>
  <si>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</si>
  <si>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</si>
  <si>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</si>
  <si>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</si>
  <si>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</si>
  <si>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</si>
  <si>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</si>
  <si>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</si>
  <si>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</si>
  <si>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</si>
  <si>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</si>
  <si>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</si>
  <si>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</si>
  <si>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</si>
  <si>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</si>
  <si>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</si>
  <si>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</si>
  <si>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</si>
  <si>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</si>
  <si>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</si>
  <si>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</si>
  <si>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</si>
  <si>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</si>
  <si>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</si>
  <si>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</si>
  <si>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</si>
  <si>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</si>
  <si>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</si>
  <si>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</si>
  <si>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</si>
  <si>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</si>
  <si>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</si>
  <si>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</si>
  <si>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</si>
  <si>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</si>
  <si>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</si>
  <si>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</si>
  <si>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</si>
  <si>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</si>
  <si>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</si>
  <si>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</si>
  <si>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</si>
  <si>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</si>
  <si>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</si>
  <si>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</si>
  <si>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</si>
  <si>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</si>
  <si>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</si>
  <si>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</si>
  <si>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</si>
  <si>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</si>
  <si>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</si>
  <si>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</si>
  <si>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</si>
  <si>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</si>
  <si>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</si>
  <si>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</si>
  <si>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</si>
  <si>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</si>
  <si>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</si>
  <si>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</si>
  <si>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</si>
  <si>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</si>
  <si>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</si>
  <si>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</si>
  <si>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</si>
  <si>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</si>
  <si>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</si>
  <si>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</si>
  <si>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</si>
  <si>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</si>
  <si>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</si>
  <si>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</si>
  <si>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</si>
  <si>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</si>
  <si>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</si>
  <si>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</si>
  <si>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</si>
  <si>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</si>
  <si>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</si>
  <si>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</si>
  <si>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</si>
  <si>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</si>
  <si>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</si>
  <si>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</si>
  <si>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</si>
  <si>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</si>
  <si>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</si>
  <si>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</si>
  <si>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</si>
  <si>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</si>
  <si>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</si>
  <si>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</si>
  <si>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</si>
  <si>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</si>
  <si>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</si>
  <si>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</si>
  <si>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</si>
  <si>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</si>
  <si>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</si>
  <si>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</si>
  <si>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</si>
  <si>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</si>
  <si>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</si>
  <si>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</si>
  <si>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</si>
  <si>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</si>
  <si>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</si>
  <si>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</si>
  <si>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</si>
  <si>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</si>
  <si>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</si>
  <si>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</si>
  <si>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</si>
  <si>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</si>
  <si>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</si>
  <si>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</si>
  <si>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</si>
  <si>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</si>
  <si>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</si>
  <si>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</si>
  <si>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</si>
  <si>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</si>
  <si>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</si>
  <si>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</si>
  <si>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</si>
  <si>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</si>
  <si>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</si>
  <si>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</si>
  <si>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</si>
  <si>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</si>
  <si>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</si>
  <si>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</si>
  <si>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</si>
  <si>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</si>
  <si>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</si>
  <si>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</si>
  <si>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</si>
  <si>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</si>
  <si>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</si>
  <si>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</si>
  <si>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</si>
  <si>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</si>
  <si>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</si>
  <si>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</si>
  <si>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</si>
  <si>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</si>
  <si>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</si>
  <si>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</si>
  <si>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</si>
  <si>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</si>
  <si>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</si>
  <si>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</si>
  <si>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</si>
  <si>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</si>
  <si>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</si>
  <si>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</si>
  <si>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</si>
  <si>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</si>
  <si>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</si>
  <si>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</si>
  <si>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</si>
  <si>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</si>
  <si>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</si>
  <si>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</si>
  <si>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</si>
  <si>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</si>
  <si>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</si>
  <si>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</si>
  <si>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</si>
  <si>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</si>
  <si>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</si>
  <si>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</si>
  <si>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</si>
  <si>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</si>
  <si>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</si>
  <si>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</si>
  <si>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</si>
  <si>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</si>
  <si>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</si>
  <si>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</si>
  <si>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</si>
  <si>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</si>
  <si>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</si>
  <si>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</si>
  <si>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</si>
  <si>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</si>
  <si>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</si>
  <si>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</si>
  <si>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</si>
  <si>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</si>
  <si>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</si>
  <si>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</si>
  <si>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</si>
  <si>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</si>
  <si>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</si>
  <si>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</si>
  <si>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</si>
  <si>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</si>
  <si>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</si>
  <si>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</si>
  <si>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</si>
  <si>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</si>
  <si>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</si>
  <si>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</si>
  <si>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</si>
  <si>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</si>
  <si>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</si>
  <si>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</si>
  <si>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</si>
  <si>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</si>
  <si>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</si>
  <si>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</si>
  <si>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</si>
  <si>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</si>
  <si>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</si>
  <si>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</si>
  <si>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</si>
  <si>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</si>
  <si>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</si>
  <si>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</si>
  <si>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</si>
  <si>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</si>
  <si>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</si>
  <si>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</si>
  <si>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</si>
  <si>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</si>
  <si>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</si>
  <si>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</si>
  <si>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</si>
  <si>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</si>
  <si>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</si>
  <si>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</si>
  <si>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</si>
  <si>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</si>
  <si>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</si>
  <si>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</si>
  <si>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</si>
  <si>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</si>
  <si>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</si>
  <si>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</si>
  <si>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</si>
  <si>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</si>
  <si>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</si>
  <si>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</si>
  <si>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</si>
  <si>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</si>
  <si>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</si>
  <si>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</si>
  <si>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</si>
  <si>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</si>
  <si>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</si>
  <si>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</si>
  <si>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</si>
  <si>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</si>
  <si>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</si>
  <si>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</si>
  <si>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</si>
  <si>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</si>
  <si>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</si>
  <si>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</si>
  <si>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</si>
  <si>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</si>
  <si>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</si>
  <si>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</si>
  <si>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</si>
  <si>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</si>
  <si>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</si>
  <si>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</si>
  <si>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</si>
  <si>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</si>
  <si>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</si>
  <si>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</si>
  <si>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</si>
  <si>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</si>
  <si>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</si>
  <si>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</si>
  <si>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</si>
  <si>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</si>
  <si>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</si>
  <si>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</si>
  <si>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</si>
  <si>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</si>
  <si>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</si>
  <si>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</si>
  <si>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</si>
  <si>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</si>
  <si>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</si>
  <si>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</si>
  <si>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</si>
  <si>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</si>
  <si>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</si>
  <si>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</si>
  <si>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</si>
  <si>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</si>
  <si>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</si>
  <si>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</si>
  <si>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</si>
  <si>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</si>
  <si>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</si>
  <si>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</si>
  <si>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</si>
  <si>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</si>
  <si>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</si>
  <si>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</si>
  <si>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</si>
  <si>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</si>
  <si>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</si>
  <si>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</si>
  <si>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</si>
  <si>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</si>
  <si>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</si>
  <si>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</si>
  <si>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</si>
  <si>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</si>
  <si>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</si>
  <si>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</si>
  <si>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</si>
  <si>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</si>
  <si>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</si>
  <si>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</si>
  <si>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</si>
  <si>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</si>
  <si>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</si>
  <si>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</si>
  <si>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</si>
  <si>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</si>
  <si>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</si>
  <si>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</si>
  <si>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</si>
  <si>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</si>
  <si>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</si>
  <si>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</si>
  <si>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</si>
  <si>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</si>
  <si>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</si>
  <si>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</si>
  <si>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</si>
  <si>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</si>
  <si>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</si>
  <si>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</si>
  <si>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</si>
  <si>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</si>
  <si>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</si>
  <si>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</si>
  <si>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</si>
  <si>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</si>
  <si>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</si>
  <si>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</si>
  <si>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</si>
  <si>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</si>
  <si>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</si>
  <si>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</si>
  <si>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</si>
  <si>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</si>
  <si>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</si>
  <si>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</si>
  <si>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</si>
  <si>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</si>
  <si>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</si>
  <si>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</si>
  <si>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</si>
  <si>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</si>
  <si>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</si>
  <si>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</si>
  <si>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</si>
  <si>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</si>
  <si>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</si>
  <si>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</si>
  <si>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</si>
  <si>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</si>
  <si>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</si>
  <si>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</si>
  <si>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</si>
  <si>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</si>
  <si>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</si>
  <si>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</si>
  <si>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</si>
  <si>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</si>
  <si>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</si>
  <si>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</si>
  <si>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</si>
  <si>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</si>
  <si>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</si>
  <si>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</si>
  <si>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</si>
  <si>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</si>
  <si>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</si>
  <si>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</si>
  <si>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</si>
  <si>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</si>
  <si>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</si>
  <si>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</si>
  <si>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</si>
  <si>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</si>
  <si>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</si>
  <si>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</si>
  <si>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</si>
  <si>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</si>
  <si>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</si>
  <si>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</si>
  <si>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</si>
  <si>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</si>
  <si>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</si>
  <si>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</si>
  <si>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</si>
  <si>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</si>
  <si>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</si>
  <si>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</si>
  <si>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</si>
  <si>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</si>
  <si>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</si>
  <si>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</si>
  <si>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</si>
  <si>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</si>
  <si>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</si>
  <si>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</si>
  <si>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</si>
  <si>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</si>
  <si>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</si>
  <si>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</si>
  <si>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</si>
  <si>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</si>
  <si>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</si>
  <si>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</si>
  <si>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</si>
  <si>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</si>
  <si>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</si>
  <si>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</si>
  <si>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</si>
  <si>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</si>
  <si>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</si>
  <si>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</si>
  <si>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</si>
  <si>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</si>
  <si>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</si>
  <si>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</si>
  <si>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</si>
  <si>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</si>
  <si>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</si>
  <si>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</si>
  <si>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</si>
  <si>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</si>
  <si>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</si>
  <si>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</si>
  <si>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</si>
  <si>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</si>
  <si>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</si>
  <si>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</si>
  <si>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</si>
  <si>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</si>
  <si>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</si>
  <si>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</si>
  <si>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</si>
  <si>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</si>
  <si>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</si>
  <si>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</si>
  <si>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</si>
  <si>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</si>
  <si>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</si>
  <si>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</si>
  <si>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</si>
  <si>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</si>
  <si>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</si>
  <si>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</si>
  <si>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</si>
  <si>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</si>
  <si>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</si>
  <si>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</si>
  <si>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</si>
  <si>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</si>
  <si>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</si>
  <si>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</si>
  <si>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</si>
  <si>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</si>
  <si>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</si>
  <si>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</si>
  <si>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</si>
  <si>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</si>
  <si>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</si>
  <si>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</si>
  <si>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</si>
  <si>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</si>
  <si>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</si>
  <si>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</si>
  <si>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</si>
  <si>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</si>
  <si>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</si>
  <si>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</si>
  <si>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</si>
  <si>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</si>
  <si>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</si>
  <si>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</si>
  <si>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</si>
  <si>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</si>
  <si>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</si>
  <si>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</si>
  <si>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</si>
  <si>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</si>
  <si>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</si>
  <si>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</si>
  <si>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</si>
  <si>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</si>
  <si>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</si>
  <si>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</si>
  <si>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</si>
  <si>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</si>
  <si>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</si>
  <si>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</si>
  <si>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</si>
  <si>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</si>
  <si>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</si>
  <si>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</si>
  <si>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</si>
  <si>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</si>
  <si>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</si>
  <si>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</si>
  <si>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</si>
  <si>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</si>
  <si>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</si>
  <si>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</si>
  <si>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</si>
  <si>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</si>
  <si>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</si>
  <si>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</si>
  <si>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</si>
  <si>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</si>
  <si>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</si>
  <si>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</si>
  <si>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</si>
  <si>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</si>
  <si>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</si>
  <si>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</si>
  <si>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</si>
  <si>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</si>
  <si>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</si>
  <si>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</si>
  <si>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</si>
  <si>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</si>
  <si>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</si>
  <si>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</si>
  <si>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</si>
  <si>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</si>
  <si>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</si>
  <si>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</si>
  <si>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</si>
  <si>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</si>
  <si>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</si>
  <si>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</si>
  <si>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</si>
  <si>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</si>
  <si>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</si>
  <si>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</si>
  <si>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</si>
  <si>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</si>
  <si>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</si>
  <si>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</si>
  <si>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</si>
  <si>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</si>
  <si>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</si>
  <si>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</si>
  <si>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</si>
  <si>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</si>
  <si>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</si>
  <si>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</si>
  <si>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</si>
  <si>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</si>
  <si>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</si>
  <si>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</si>
  <si>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</si>
  <si>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</si>
  <si>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</si>
  <si>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</si>
  <si>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</si>
  <si>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</si>
  <si>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</si>
  <si>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</si>
  <si>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</si>
  <si>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</si>
  <si>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</si>
  <si>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</si>
  <si>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</si>
  <si>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</si>
  <si>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</si>
  <si>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</si>
  <si>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</si>
  <si>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</si>
  <si>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</si>
  <si>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</si>
  <si>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</si>
  <si>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</si>
  <si>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</si>
  <si>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</si>
  <si>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</si>
  <si>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</si>
  <si>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</si>
  <si>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</si>
  <si>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</si>
  <si>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</si>
  <si>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</si>
  <si>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</si>
  <si>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</si>
  <si>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</si>
  <si>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</si>
  <si>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</si>
  <si>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</si>
  <si>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</si>
  <si>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</si>
  <si>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</si>
  <si>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</si>
  <si>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</si>
  <si>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</si>
  <si>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</si>
  <si>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</si>
  <si>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</si>
  <si>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</si>
  <si>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</si>
  <si>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</si>
  <si>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</si>
  <si>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</si>
  <si>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</si>
  <si>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</si>
  <si>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</si>
  <si>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</si>
  <si>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</si>
  <si>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</si>
  <si>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</si>
  <si>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</si>
  <si>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</si>
  <si>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</si>
  <si>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</si>
  <si>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</si>
  <si>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</si>
  <si>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</si>
  <si>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</si>
  <si>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</si>
  <si>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</si>
  <si>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</si>
  <si>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</si>
  <si>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</si>
  <si>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</si>
  <si>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</si>
  <si>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</si>
  <si>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</si>
  <si>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</si>
  <si>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</si>
  <si>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</si>
  <si>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</si>
  <si>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</si>
  <si>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</si>
  <si>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</si>
  <si>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</si>
  <si>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</si>
  <si>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</si>
  <si>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</si>
  <si>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</si>
  <si>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</si>
  <si>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</si>
  <si>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</si>
  <si>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</si>
  <si>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</si>
  <si>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</si>
  <si>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</si>
  <si>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</si>
  <si>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</si>
  <si>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</si>
  <si>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</si>
  <si>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</si>
  <si>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</si>
  <si>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</si>
  <si>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</si>
  <si>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</si>
  <si>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</si>
  <si>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</si>
  <si>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</si>
  <si>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</si>
  <si>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</si>
  <si>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</si>
  <si>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</si>
  <si>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</si>
  <si>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</si>
  <si>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</si>
  <si>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</si>
  <si>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</si>
  <si>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</si>
  <si>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</si>
  <si>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</si>
  <si>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</si>
  <si>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</si>
  <si>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</si>
  <si>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</si>
  <si>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</si>
  <si>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</si>
  <si>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</si>
  <si>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</si>
  <si>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</si>
  <si>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</si>
  <si>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</si>
  <si>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</si>
  <si>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</si>
  <si>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</si>
  <si>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</si>
  <si>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</si>
  <si>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</si>
  <si>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</si>
  <si>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</si>
  <si>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</si>
  <si>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</si>
  <si>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</si>
  <si>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</si>
  <si>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</si>
  <si>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</si>
  <si>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</si>
  <si>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</si>
  <si>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</si>
  <si>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</si>
  <si>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</si>
  <si>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</si>
  <si>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</si>
  <si>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</si>
  <si>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</si>
  <si>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</si>
  <si>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</si>
  <si>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</si>
  <si>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</si>
  <si>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</si>
  <si>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</si>
  <si>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</si>
  <si>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</si>
  <si>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</si>
  <si>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</si>
  <si>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</si>
  <si>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</si>
  <si>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</si>
  <si>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</si>
  <si>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</si>
  <si>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</si>
  <si>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</si>
  <si>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</si>
  <si>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</si>
  <si>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</si>
  <si>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</si>
  <si>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</si>
  <si>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</si>
  <si>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</si>
  <si>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</si>
  <si>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</si>
  <si>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</si>
  <si>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</si>
  <si>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</si>
  <si>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</si>
  <si>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</si>
  <si>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</si>
  <si>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</si>
  <si>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</si>
  <si>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</si>
  <si>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</si>
  <si>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</si>
  <si>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</si>
  <si>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</si>
  <si>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</si>
  <si>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</si>
  <si>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</si>
  <si>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</si>
  <si>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</si>
  <si>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</si>
  <si>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</si>
  <si>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</si>
  <si>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</si>
  <si>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</si>
  <si>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</si>
  <si>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</si>
  <si>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</si>
  <si>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</si>
  <si>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</si>
  <si>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</si>
  <si>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</si>
  <si>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</si>
  <si>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</si>
  <si>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</si>
  <si>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</si>
  <si>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</si>
  <si>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</si>
  <si>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</si>
  <si>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</si>
  <si>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</si>
  <si>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</si>
  <si>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</si>
  <si>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</si>
  <si>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</si>
  <si>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</si>
  <si>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</si>
  <si>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</si>
  <si>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</si>
  <si>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</si>
  <si>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</si>
  <si>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</si>
  <si>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</si>
  <si>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</si>
  <si>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</si>
  <si>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</si>
  <si>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</si>
  <si>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</si>
  <si>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</si>
  <si>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</si>
  <si>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</si>
  <si>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</si>
  <si>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</si>
  <si>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</si>
  <si>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</si>
  <si>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</si>
  <si>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</si>
  <si>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</si>
  <si>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</si>
  <si>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</si>
  <si>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</si>
  <si>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</si>
  <si>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</si>
  <si>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</si>
  <si>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</si>
  <si>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</si>
  <si>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</si>
  <si>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</si>
  <si>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</si>
  <si>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</si>
  <si>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</si>
  <si>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</si>
  <si>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</si>
  <si>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</si>
  <si>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</si>
  <si>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</si>
  <si>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</si>
  <si>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</si>
  <si>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</si>
  <si>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</si>
  <si>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</si>
  <si>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</si>
  <si>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</si>
  <si>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</si>
  <si>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</si>
  <si>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</si>
  <si>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</si>
  <si>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</si>
  <si>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</si>
  <si>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</si>
  <si>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</si>
  <si>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</si>
  <si>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</si>
  <si>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</si>
  <si>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</si>
  <si>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</si>
  <si>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</si>
  <si>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</si>
  <si>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</si>
  <si>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</si>
  <si>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</si>
  <si>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</si>
  <si>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</si>
  <si>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</si>
  <si>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</si>
  <si>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</si>
  <si>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</si>
  <si>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</si>
  <si>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</si>
  <si>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</si>
  <si>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</si>
  <si>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</si>
  <si>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</si>
  <si>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</si>
  <si>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</si>
  <si>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</si>
  <si>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</si>
  <si>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</si>
  <si>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</si>
  <si>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</si>
  <si>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</si>
  <si>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</si>
  <si>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</si>
  <si>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</si>
  <si>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</si>
  <si>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</si>
  <si>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</si>
  <si>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</si>
  <si>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</si>
  <si>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</si>
  <si>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</si>
  <si>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</si>
  <si>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</si>
  <si>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</si>
  <si>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</si>
  <si>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</si>
  <si>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</si>
  <si>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</si>
  <si>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</si>
  <si>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</si>
  <si>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</si>
  <si>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</si>
  <si>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</si>
  <si>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</si>
  <si>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</si>
  <si>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</si>
  <si>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</si>
  <si>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</si>
  <si>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</si>
  <si>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</si>
  <si>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</si>
  <si>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</si>
  <si>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</si>
  <si>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</si>
  <si>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</si>
  <si>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</si>
  <si>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</si>
  <si>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</si>
  <si>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</si>
  <si>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</si>
  <si>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</si>
  <si>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</si>
  <si>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</si>
  <si>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</si>
  <si>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</si>
  <si>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</si>
  <si>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</si>
  <si>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</si>
  <si>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</si>
  <si>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</si>
  <si>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</si>
  <si>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</si>
  <si>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</si>
  <si>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</si>
  <si>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</si>
  <si>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</si>
  <si>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</si>
  <si>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</si>
  <si>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</si>
  <si>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</si>
  <si>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</si>
  <si>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</si>
  <si>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</si>
  <si>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</si>
  <si>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</si>
  <si>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</si>
  <si>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</si>
  <si>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</si>
  <si>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</si>
  <si>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</si>
  <si>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</si>
  <si>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</si>
  <si>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</si>
  <si>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</si>
  <si>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</si>
  <si>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</si>
  <si>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</si>
  <si>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</si>
  <si>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</si>
  <si>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</si>
  <si>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</si>
  <si>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</si>
  <si>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</si>
  <si>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</si>
  <si>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</si>
  <si>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</si>
  <si>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</si>
  <si>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</si>
  <si>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</si>
  <si>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</si>
  <si>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</si>
  <si>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</si>
  <si>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</si>
  <si>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</si>
  <si>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</si>
  <si>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</si>
  <si>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</si>
  <si>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</si>
  <si>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</si>
  <si>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</si>
  <si>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</si>
  <si>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</si>
  <si>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</si>
  <si>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</si>
  <si>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</si>
  <si>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</si>
  <si>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</si>
  <si>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</si>
  <si>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</si>
  <si>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</si>
  <si>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</si>
  <si>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</si>
  <si>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</si>
  <si>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</si>
  <si>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</si>
  <si>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</si>
  <si>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</si>
  <si>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</si>
  <si>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</si>
  <si>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</si>
  <si>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</si>
  <si>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</si>
  <si>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</si>
  <si>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</si>
  <si>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</si>
  <si>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</si>
  <si>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</si>
  <si>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</si>
  <si>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</si>
  <si>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</si>
  <si>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</si>
  <si>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</si>
  <si>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</si>
  <si>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</si>
  <si>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</si>
  <si>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</si>
  <si>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</si>
  <si>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</si>
  <si>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</si>
  <si>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</si>
  <si>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</si>
  <si>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</si>
  <si>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</si>
  <si>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</si>
  <si>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</si>
  <si>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</si>
  <si>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</si>
  <si>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</si>
  <si>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</si>
  <si>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</si>
  <si>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</si>
  <si>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</si>
  <si>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</si>
  <si>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</si>
  <si>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</si>
  <si>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</si>
  <si>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</si>
  <si>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</si>
  <si>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</si>
  <si>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</si>
  <si>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</si>
  <si>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</si>
  <si>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</si>
  <si>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</si>
  <si>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</si>
  <si>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</si>
  <si>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</si>
  <si>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</si>
  <si>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</si>
  <si>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</si>
  <si>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</si>
  <si>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</si>
  <si>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</si>
  <si>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</si>
  <si>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</si>
  <si>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</si>
  <si>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</si>
  <si>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</si>
  <si>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</si>
  <si>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</si>
  <si>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</si>
  <si>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</si>
  <si>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</si>
  <si>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</si>
  <si>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</si>
  <si>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</si>
  <si>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</si>
  <si>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</si>
  <si>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</si>
  <si>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</si>
  <si>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</si>
  <si>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</si>
  <si>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</si>
  <si>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</si>
  <si>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</si>
  <si>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</si>
  <si>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</si>
  <si>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</si>
  <si>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</si>
  <si>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</si>
  <si>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</si>
  <si>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</si>
  <si>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</si>
  <si>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</si>
  <si>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</si>
  <si>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</si>
  <si>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</si>
  <si>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</si>
  <si>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</si>
  <si>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</si>
  <si>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</si>
  <si>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</si>
  <si>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</si>
  <si>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</si>
  <si>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</si>
  <si>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</si>
  <si>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</si>
  <si>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</si>
  <si>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</si>
  <si>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</si>
  <si>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</si>
  <si>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</si>
  <si>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</si>
  <si>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</si>
  <si>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</si>
  <si>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</si>
  <si>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</si>
  <si>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</si>
  <si>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</si>
  <si>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</si>
  <si>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</si>
  <si>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</si>
  <si>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</si>
  <si>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</si>
  <si>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</si>
  <si>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</si>
  <si>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</si>
  <si>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</si>
  <si>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</si>
  <si>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</si>
  <si>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</si>
  <si>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</si>
  <si>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</si>
  <si>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</si>
  <si>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</si>
  <si>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</si>
  <si>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</si>
  <si>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</si>
  <si>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</si>
  <si>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</si>
  <si>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</si>
  <si>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</si>
  <si>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</si>
  <si>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</si>
  <si>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</si>
  <si>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</si>
  <si>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</si>
  <si>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</si>
  <si>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</si>
  <si>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</si>
  <si>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</si>
  <si>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</si>
  <si>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</si>
  <si>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</si>
  <si>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</si>
  <si>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</si>
  <si>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</si>
  <si>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</si>
  <si>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</si>
  <si>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</si>
  <si>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</si>
  <si>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</si>
  <si>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</si>
  <si>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</si>
  <si>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</si>
  <si>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</si>
  <si>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</si>
  <si>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</si>
  <si>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</si>
  <si>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</si>
  <si>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</si>
  <si>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</si>
  <si>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</si>
  <si>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</si>
  <si>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</si>
  <si>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</si>
  <si>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</si>
  <si>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</si>
  <si>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</si>
  <si>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</si>
  <si>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</si>
  <si>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</si>
  <si>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</si>
  <si>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</si>
  <si>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</si>
  <si>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</si>
  <si>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</si>
  <si>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</si>
  <si>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</si>
  <si>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</si>
  <si>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</si>
  <si>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</si>
  <si>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</si>
  <si>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</si>
  <si>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</si>
  <si>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</si>
  <si>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</si>
  <si>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</si>
  <si>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</si>
  <si>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</si>
  <si>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</si>
  <si>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</si>
  <si>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</si>
  <si>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</si>
  <si>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</si>
  <si>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</si>
  <si>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</si>
  <si>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</si>
  <si>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</si>
  <si>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</si>
  <si>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</si>
  <si>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</si>
  <si>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</si>
  <si>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</si>
  <si>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</si>
  <si>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</si>
  <si>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</si>
  <si>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</si>
  <si>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</si>
  <si>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</si>
  <si>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</si>
  <si>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</si>
  <si>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</si>
  <si>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</si>
  <si>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</si>
  <si>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</si>
  <si>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</si>
  <si>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</si>
  <si>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</si>
  <si>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</si>
  <si>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</si>
  <si>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</si>
  <si>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</si>
  <si>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</si>
  <si>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</si>
  <si>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</si>
  <si>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</si>
  <si>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</si>
  <si>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</si>
  <si>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</si>
  <si>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</si>
  <si>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</si>
  <si>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</si>
  <si>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</si>
  <si>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</si>
  <si>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</si>
  <si>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</si>
  <si>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</si>
  <si>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</si>
  <si>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</si>
  <si>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</si>
  <si>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</si>
  <si>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</si>
  <si>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</si>
  <si>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</si>
  <si>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</si>
  <si>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</si>
  <si>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</si>
  <si>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</si>
  <si>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</si>
  <si>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</si>
  <si>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</si>
  <si>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</si>
  <si>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</si>
  <si>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</si>
  <si>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</si>
  <si>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</si>
  <si>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</si>
  <si>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</si>
  <si>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</si>
  <si>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</si>
  <si>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</si>
  <si>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</si>
  <si>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</si>
  <si>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</si>
  <si>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</si>
  <si>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</si>
  <si>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</si>
  <si>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</si>
  <si>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</si>
  <si>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</si>
  <si>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</si>
  <si>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</si>
  <si>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</si>
  <si>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</si>
  <si>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</si>
  <si>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</si>
  <si>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</si>
  <si>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</si>
  <si>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</si>
  <si>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</si>
  <si>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</si>
  <si>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</si>
  <si>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</si>
  <si>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</si>
  <si>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</si>
  <si>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</si>
  <si>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</si>
  <si>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</si>
  <si>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</si>
  <si>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</si>
  <si>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</si>
  <si>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</si>
  <si>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</si>
  <si>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</si>
  <si>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</si>
  <si>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</si>
  <si>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</si>
  <si>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</si>
  <si>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</si>
  <si>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</si>
  <si>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</si>
  <si>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</si>
  <si>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</si>
  <si>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</si>
  <si>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</si>
  <si>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</si>
  <si>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</si>
  <si>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</si>
  <si>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</si>
  <si>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</si>
  <si>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</si>
  <si>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</si>
  <si>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</si>
  <si>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</si>
  <si>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</si>
  <si>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</si>
  <si>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</si>
  <si>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</si>
  <si>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</si>
  <si>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</si>
  <si>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</si>
  <si>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</si>
  <si>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</si>
  <si>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</si>
  <si>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</si>
  <si>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</si>
  <si>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</si>
  <si>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</si>
  <si>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</si>
  <si>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</si>
  <si>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</si>
  <si>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</si>
  <si>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</si>
  <si>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</si>
  <si>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</si>
  <si>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</si>
  <si>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</si>
  <si>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</si>
  <si>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</si>
  <si>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</si>
  <si>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</si>
  <si>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</si>
  <si>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</si>
  <si>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</si>
  <si>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</si>
  <si>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</si>
  <si>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</si>
  <si>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</si>
  <si>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</si>
  <si>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</si>
  <si>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</si>
  <si>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</si>
  <si>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</si>
  <si>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</si>
  <si>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</si>
  <si>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</si>
  <si>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</si>
  <si>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</si>
  <si>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</si>
  <si>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</si>
  <si>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</si>
  <si>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</si>
  <si>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</si>
  <si>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</si>
  <si>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</si>
  <si>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</si>
  <si>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</si>
  <si>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</si>
  <si>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</si>
  <si>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</si>
  <si>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</si>
  <si>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</si>
  <si>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</si>
  <si>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</si>
  <si>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</si>
  <si>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</si>
  <si>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</si>
  <si>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</si>
  <si>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</si>
  <si>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</si>
  <si>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</si>
  <si>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</si>
  <si>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</si>
  <si>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</si>
  <si>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</si>
  <si>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</si>
  <si>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</si>
  <si>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</si>
  <si>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</si>
  <si>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</si>
  <si>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</si>
  <si>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</si>
  <si>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</si>
  <si>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</si>
  <si>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</si>
  <si>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</si>
  <si>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</si>
  <si>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</si>
  <si>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</si>
  <si>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</si>
  <si>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</si>
  <si>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</si>
  <si>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</si>
  <si>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</si>
  <si>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</si>
  <si>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</si>
  <si>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</si>
  <si>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</si>
  <si>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</si>
  <si>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</si>
  <si>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</si>
  <si>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</si>
  <si>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</si>
  <si>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</si>
  <si>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</si>
  <si>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</si>
  <si>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</si>
  <si>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</si>
  <si>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</si>
  <si>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</si>
  <si>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</si>
  <si>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</si>
  <si>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</si>
  <si>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</si>
  <si>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</si>
  <si>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</si>
  <si>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</si>
  <si>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</si>
  <si>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</si>
  <si>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</si>
  <si>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</si>
  <si>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</si>
  <si>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</si>
  <si>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</si>
  <si>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</si>
  <si>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</si>
  <si>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</si>
  <si>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</si>
  <si>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</si>
  <si>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</si>
  <si>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</si>
  <si>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</si>
  <si>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</si>
  <si>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</si>
  <si>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</si>
  <si>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</si>
  <si>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</si>
  <si>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</si>
  <si>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</si>
  <si>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</si>
  <si>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</si>
  <si>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</si>
  <si>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</si>
  <si>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</si>
  <si>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</si>
  <si>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</si>
  <si>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</si>
  <si>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</si>
  <si>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</si>
  <si>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</si>
  <si>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</si>
  <si>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</si>
  <si>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</si>
  <si>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</si>
  <si>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</si>
  <si>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</si>
  <si>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</si>
  <si>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</si>
  <si>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</si>
  <si>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</si>
  <si>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</si>
  <si>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</si>
  <si>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</si>
  <si>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</si>
  <si>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</si>
  <si>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</si>
  <si>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</si>
  <si>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</si>
  <si>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</si>
  <si>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</si>
  <si>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</si>
  <si>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</si>
  <si>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</si>
  <si>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</si>
  <si>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</si>
  <si>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</si>
  <si>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</si>
  <si>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</si>
  <si>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</si>
  <si>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</si>
  <si>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</si>
  <si>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</si>
  <si>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</si>
  <si>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</si>
  <si>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</si>
  <si>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</si>
  <si>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</si>
  <si>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</si>
  <si>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</si>
  <si>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</si>
  <si>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</si>
  <si>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</si>
  <si>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</si>
  <si>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</si>
  <si>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</si>
  <si>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</si>
  <si>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</si>
  <si>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</si>
  <si>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</si>
  <si>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</si>
  <si>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</si>
  <si>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</si>
  <si>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</si>
  <si>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</si>
  <si>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</si>
  <si>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</si>
  <si>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</si>
  <si>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</si>
  <si>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</si>
  <si>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</si>
  <si>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</si>
  <si>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</si>
  <si>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</si>
  <si>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</si>
  <si>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</si>
  <si>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</si>
  <si>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</si>
  <si>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</si>
  <si>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</si>
  <si>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</si>
  <si>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</si>
  <si>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</si>
  <si>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</si>
  <si>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</si>
  <si>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</si>
  <si>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</si>
  <si>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</si>
  <si>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</si>
  <si>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</si>
  <si>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</si>
  <si>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</si>
  <si>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</si>
  <si>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</si>
  <si>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</si>
  <si>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</si>
  <si>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</si>
  <si>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</si>
  <si>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</si>
  <si>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</si>
  <si>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</si>
  <si>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</si>
  <si>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</si>
  <si>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</si>
  <si>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</si>
  <si>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</si>
  <si>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</si>
  <si>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</si>
  <si>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</si>
  <si>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</si>
  <si>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</si>
  <si>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</si>
  <si>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</si>
  <si>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</si>
  <si>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</si>
  <si>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</si>
  <si>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</si>
  <si>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</si>
  <si>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</si>
  <si>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</si>
  <si>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</si>
  <si>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</si>
  <si>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</si>
  <si>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</si>
  <si>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</si>
  <si>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</si>
  <si>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</si>
  <si>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</si>
  <si>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</si>
  <si>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</si>
  <si>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</si>
  <si>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</si>
  <si>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</si>
  <si>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</si>
  <si>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</si>
  <si>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</si>
  <si>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</si>
  <si>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</si>
  <si>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</si>
  <si>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</si>
  <si>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</si>
  <si>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</si>
  <si>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</si>
  <si>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</si>
  <si>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</si>
  <si>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</si>
  <si>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</si>
  <si>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</si>
  <si>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</si>
  <si>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</si>
  <si>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</si>
  <si>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</si>
  <si>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</si>
  <si>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</si>
  <si>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</si>
  <si>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</si>
  <si>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</si>
  <si>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</si>
  <si>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</si>
  <si>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</si>
  <si>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</si>
  <si>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</si>
  <si>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</si>
  <si>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</si>
  <si>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</si>
  <si>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</si>
  <si>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</si>
  <si>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</si>
  <si>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</si>
  <si>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</si>
  <si>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</si>
  <si>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</si>
  <si>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</si>
  <si>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</si>
  <si>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</si>
  <si>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</si>
  <si>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</si>
  <si>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</si>
  <si>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</si>
  <si>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</si>
  <si>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</si>
  <si>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</si>
  <si>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</si>
  <si>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</si>
  <si>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</si>
  <si>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</si>
  <si>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</si>
  <si>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</si>
  <si>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</si>
  <si>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</si>
  <si>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</si>
  <si>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</si>
  <si>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</si>
  <si>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</si>
  <si>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</si>
  <si>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</si>
  <si>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</si>
  <si>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</si>
  <si>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</si>
  <si>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</si>
  <si>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</si>
  <si>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</si>
  <si>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</si>
  <si>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</si>
  <si>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</si>
  <si>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</si>
  <si>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</si>
  <si>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</si>
  <si>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</si>
  <si>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</si>
  <si>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</si>
  <si>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</si>
  <si>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</si>
  <si>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</si>
  <si>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</si>
  <si>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</si>
  <si>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</si>
  <si>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</si>
  <si>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</si>
  <si>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</si>
  <si>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</si>
  <si>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</si>
  <si>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</si>
  <si>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</si>
  <si>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</si>
  <si>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</si>
  <si>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</si>
  <si>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</si>
  <si>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</si>
  <si>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</si>
  <si>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</si>
  <si>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</si>
  <si>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</si>
  <si>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</si>
  <si>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</si>
  <si>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</si>
  <si>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</si>
  <si>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</si>
  <si>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</si>
  <si>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</si>
  <si>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</si>
  <si>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</si>
  <si>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</si>
  <si>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</si>
  <si>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</si>
  <si>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</si>
  <si>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</si>
  <si>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</si>
  <si>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</si>
  <si>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</si>
  <si>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</si>
  <si>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</si>
  <si>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</si>
  <si>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</si>
  <si>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</si>
  <si>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</si>
  <si>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</si>
  <si>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</si>
  <si>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</si>
  <si>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</si>
  <si>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</si>
  <si>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</si>
  <si>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</si>
  <si>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</si>
  <si>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</si>
  <si>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</si>
  <si>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</si>
  <si>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</si>
  <si>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</si>
  <si>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</si>
  <si>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</si>
  <si>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</si>
  <si>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</si>
  <si>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</si>
  <si>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</si>
  <si>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</si>
  <si>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</si>
  <si>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</si>
  <si>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</si>
  <si>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</si>
  <si>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</si>
  <si>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</si>
  <si>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</si>
  <si>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</si>
  <si>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</si>
  <si>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</si>
  <si>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</si>
  <si>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</si>
  <si>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</si>
  <si>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</si>
  <si>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</si>
  <si>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</si>
  <si>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</si>
  <si>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</si>
  <si>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</si>
  <si>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</si>
  <si>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</si>
  <si>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</si>
  <si>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</si>
  <si>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</si>
  <si>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</si>
  <si>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</si>
  <si>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</si>
  <si>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</si>
  <si>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</si>
  <si>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</si>
  <si>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</si>
  <si>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</si>
  <si>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</si>
  <si>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</si>
  <si>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</si>
  <si>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</si>
  <si>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</si>
  <si>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</si>
  <si>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</si>
  <si>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</si>
  <si>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</si>
  <si>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</si>
  <si>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</si>
  <si>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</si>
  <si>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</si>
  <si>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</si>
  <si>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</si>
  <si>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</si>
  <si>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</si>
  <si>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</si>
  <si>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</si>
  <si>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</si>
  <si>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</si>
  <si>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</si>
  <si>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</si>
  <si>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</si>
  <si>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</si>
  <si>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</si>
  <si>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</si>
  <si>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</si>
  <si>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</si>
  <si>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</si>
  <si>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</si>
  <si>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</si>
  <si>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</si>
  <si>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</si>
  <si>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</si>
  <si>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</si>
  <si>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</si>
  <si>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</si>
  <si>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</si>
  <si>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</si>
  <si>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</si>
  <si>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</si>
  <si>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</si>
  <si>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</si>
  <si>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</si>
  <si>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</si>
  <si>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</si>
  <si>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</si>
  <si>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</si>
  <si>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</si>
  <si>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</si>
  <si>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</si>
  <si>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</si>
  <si>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</si>
  <si>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</si>
  <si>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</si>
  <si>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</si>
  <si>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</si>
  <si>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</si>
  <si>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</si>
  <si>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</si>
  <si>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</si>
  <si>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</si>
  <si>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</si>
  <si>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</si>
  <si>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</si>
  <si>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</si>
  <si>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</si>
  <si>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</si>
  <si>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</si>
  <si>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</si>
  <si>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</si>
  <si>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</si>
  <si>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</si>
  <si>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</si>
  <si>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</si>
  <si>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</si>
  <si>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</si>
  <si>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</si>
  <si>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</si>
  <si>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</si>
  <si>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</si>
  <si>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</si>
  <si>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</si>
  <si>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</si>
  <si>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</si>
  <si>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</si>
  <si>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</si>
  <si>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</si>
  <si>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</si>
  <si>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</si>
  <si>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</si>
  <si>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</si>
  <si>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</si>
  <si>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</si>
  <si>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</si>
  <si>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</si>
  <si>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</si>
  <si>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</si>
  <si>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</si>
  <si>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</si>
  <si>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</si>
  <si>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</si>
  <si>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</si>
  <si>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</si>
  <si>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</si>
  <si>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</si>
  <si>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</si>
  <si>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</si>
  <si>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</si>
  <si>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</si>
  <si>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</si>
  <si>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</si>
  <si>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</si>
  <si>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</si>
  <si>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</si>
  <si>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</si>
  <si>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</si>
  <si>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</si>
  <si>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</si>
  <si>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</si>
  <si>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</si>
  <si>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</si>
  <si>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</si>
  <si>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</si>
  <si>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</si>
  <si>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</si>
  <si>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</si>
  <si>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</si>
  <si>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</si>
  <si>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</si>
  <si>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</si>
  <si>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</si>
  <si>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</si>
  <si>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</si>
  <si>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</si>
  <si>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</si>
  <si>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</si>
  <si>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</si>
  <si>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</si>
  <si>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</si>
  <si>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</si>
  <si>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</si>
  <si>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</si>
  <si>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</si>
  <si>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</si>
  <si>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</si>
  <si>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</si>
  <si>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</si>
  <si>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</si>
  <si>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</si>
  <si>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</si>
  <si>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</si>
  <si>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</si>
  <si>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</si>
  <si>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</si>
  <si>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</si>
  <si>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</si>
  <si>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</si>
  <si>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</si>
  <si>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</si>
  <si>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</si>
  <si>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</si>
  <si>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</si>
  <si>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</si>
  <si>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</si>
  <si>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</si>
  <si>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</si>
  <si>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</si>
  <si>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</si>
  <si>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</si>
  <si>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</si>
  <si>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</si>
  <si>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</si>
  <si>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</si>
  <si>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</si>
  <si>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</si>
  <si>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</si>
  <si>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</si>
  <si>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</si>
  <si>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</si>
  <si>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</si>
  <si>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</si>
  <si>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</si>
  <si>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</si>
  <si>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</si>
  <si>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</si>
  <si>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</si>
  <si>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</si>
  <si>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</si>
  <si>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</si>
  <si>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</si>
  <si>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</si>
  <si>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</si>
  <si>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</si>
  <si>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</si>
  <si>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</si>
  <si>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</si>
  <si>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</si>
  <si>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</si>
  <si>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</si>
  <si>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</si>
  <si>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</si>
  <si>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</si>
  <si>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</si>
  <si>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</si>
  <si>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</si>
  <si>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</si>
  <si>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</si>
  <si>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</si>
  <si>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</si>
  <si>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</si>
  <si>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</si>
  <si>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</si>
  <si>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</si>
  <si>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</si>
  <si>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</si>
  <si>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</si>
  <si>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</si>
  <si>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</si>
  <si>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</si>
  <si>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</si>
  <si>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</si>
  <si>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</si>
  <si>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</si>
  <si>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</si>
  <si>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</si>
  <si>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</si>
  <si>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</si>
  <si>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</si>
  <si>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</si>
  <si>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</si>
  <si>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</si>
  <si>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</si>
  <si>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</si>
  <si>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</si>
  <si>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</si>
  <si>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</si>
  <si>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</si>
  <si>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</si>
  <si>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</si>
  <si>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</si>
  <si>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</si>
  <si>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</si>
  <si>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</si>
  <si>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</si>
  <si>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</si>
  <si>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</si>
  <si>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</si>
  <si>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</si>
  <si>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</si>
  <si>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</si>
  <si>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</si>
  <si>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</si>
  <si>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</si>
  <si>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</si>
  <si>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</si>
  <si>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</si>
  <si>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</si>
  <si>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</si>
  <si>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</si>
  <si>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</si>
  <si>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</si>
  <si>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</si>
  <si>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</si>
  <si>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</si>
  <si>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</si>
  <si>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</si>
  <si>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</si>
  <si>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</si>
  <si>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</si>
  <si>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</si>
  <si>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</si>
  <si>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</si>
  <si>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</si>
  <si>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</si>
  <si>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</si>
  <si>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</si>
  <si>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</si>
  <si>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</si>
  <si>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</si>
  <si>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</si>
  <si>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</si>
  <si>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</si>
  <si>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</si>
  <si>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</si>
  <si>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</si>
  <si>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</si>
  <si>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</si>
  <si>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</si>
  <si>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</si>
  <si>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</si>
  <si>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</si>
  <si>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</si>
  <si>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</si>
  <si>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</si>
  <si>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</si>
  <si>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</si>
  <si>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</si>
  <si>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</si>
  <si>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</si>
  <si>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</si>
  <si>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</si>
  <si>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</si>
  <si>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</si>
  <si>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</si>
  <si>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</si>
  <si>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</si>
  <si>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</si>
  <si>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</si>
  <si>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</si>
  <si>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</si>
  <si>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</si>
  <si>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</si>
  <si>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</si>
  <si>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</si>
  <si>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</si>
  <si>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</si>
  <si>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</si>
  <si>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</si>
  <si>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</si>
  <si>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</si>
  <si>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</si>
  <si>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</si>
  <si>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</si>
  <si>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</si>
  <si>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</si>
  <si>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</si>
  <si>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</si>
  <si>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</si>
  <si>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</si>
  <si>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</si>
  <si>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</si>
  <si>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</si>
  <si>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</si>
  <si>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</si>
  <si>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</si>
  <si>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</si>
  <si>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</si>
  <si>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</si>
  <si>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</si>
  <si>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</si>
  <si>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</si>
  <si>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</si>
  <si>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</si>
  <si>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</si>
  <si>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</si>
  <si>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</si>
  <si>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</si>
  <si>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</si>
  <si>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</si>
  <si>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</si>
  <si>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</si>
  <si>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</si>
  <si>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</si>
  <si>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</si>
  <si>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</si>
  <si>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</si>
  <si>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</si>
  <si>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</si>
  <si>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</si>
  <si>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</si>
  <si>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</si>
  <si>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</si>
  <si>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</si>
  <si>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</si>
  <si>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</si>
  <si>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</si>
  <si>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</si>
  <si>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</si>
  <si>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</si>
  <si>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</si>
  <si>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</si>
  <si>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</si>
  <si>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</si>
  <si>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</si>
  <si>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</si>
  <si>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</si>
  <si>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</si>
  <si>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</si>
  <si>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</si>
  <si>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</si>
  <si>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</si>
  <si>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</si>
  <si>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</si>
  <si>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</si>
  <si>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</si>
  <si>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</si>
  <si>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</si>
  <si>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</si>
  <si>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</si>
  <si>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</si>
  <si>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</si>
  <si>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</si>
  <si>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</si>
  <si>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</si>
  <si>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</si>
  <si>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</si>
  <si>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</si>
  <si>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</si>
  <si>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</si>
  <si>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</si>
  <si>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</si>
  <si>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</si>
  <si>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</si>
  <si>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</si>
  <si>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</si>
  <si>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</si>
  <si>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</si>
  <si>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</si>
  <si>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</si>
  <si>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</si>
  <si>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</si>
  <si>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</si>
  <si>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</si>
  <si>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</si>
  <si>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</si>
  <si>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</si>
  <si>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</si>
  <si>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</si>
  <si>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</si>
  <si>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</si>
  <si>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</si>
  <si>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</si>
  <si>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</si>
  <si>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</si>
  <si>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</si>
  <si>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</si>
  <si>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</si>
  <si>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</si>
  <si>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</si>
  <si>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</si>
  <si>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</si>
  <si>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</si>
  <si>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</si>
  <si>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</si>
  <si>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</si>
  <si>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</si>
  <si>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</si>
  <si>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</si>
  <si>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</si>
  <si>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</si>
  <si>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</si>
  <si>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</si>
  <si>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</si>
  <si>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</si>
  <si>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</si>
  <si>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</si>
  <si>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</si>
  <si>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</si>
  <si>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</si>
  <si>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</si>
  <si>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</si>
  <si>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</si>
  <si>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</si>
  <si>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</si>
  <si>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</si>
  <si>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</si>
  <si>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</si>
  <si>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</si>
  <si>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</si>
  <si>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</si>
  <si>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</si>
  <si>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</si>
  <si>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</si>
  <si>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</si>
  <si>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</si>
  <si>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</si>
  <si>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</si>
  <si>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</si>
  <si>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</si>
  <si>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</si>
  <si>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</si>
  <si>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</si>
  <si>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</si>
  <si>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</si>
  <si>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</si>
  <si>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</si>
  <si>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</si>
  <si>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</si>
  <si>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</si>
  <si>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</si>
  <si>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</si>
  <si>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</si>
  <si>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</si>
  <si>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</si>
  <si>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</si>
  <si>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</si>
  <si>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</si>
  <si>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</si>
  <si>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</si>
  <si>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</si>
  <si>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</si>
  <si>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</si>
  <si>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</si>
  <si>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</si>
  <si>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</si>
  <si>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</si>
  <si>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</si>
  <si>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</si>
  <si>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</si>
  <si>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</si>
  <si>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</si>
  <si>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</si>
  <si>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</si>
  <si>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</si>
  <si>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</si>
  <si>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</si>
  <si>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</si>
  <si>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</si>
  <si>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</si>
  <si>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</si>
  <si>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</si>
  <si>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</si>
  <si>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</si>
  <si>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</si>
  <si>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</si>
  <si>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</si>
  <si>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</si>
  <si>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</si>
  <si>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</si>
  <si>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</si>
  <si>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</si>
  <si>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</si>
  <si>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</si>
  <si>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</si>
  <si>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</si>
  <si>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</si>
  <si>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</si>
  <si>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</si>
  <si>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</si>
  <si>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</si>
  <si>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</si>
  <si>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</si>
  <si>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</si>
  <si>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</si>
  <si>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</si>
  <si>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</si>
  <si>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</si>
  <si>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</si>
  <si>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</si>
  <si>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</si>
  <si>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</si>
  <si>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</si>
  <si>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</si>
  <si>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</si>
  <si>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</si>
  <si>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</si>
  <si>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</si>
  <si>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</si>
  <si>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</si>
  <si>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</si>
  <si>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</si>
  <si>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</si>
  <si>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</si>
  <si>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</si>
  <si>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</si>
  <si>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</si>
  <si>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</si>
  <si>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</si>
  <si>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</si>
  <si>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</si>
  <si>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</si>
  <si>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</si>
  <si>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</si>
  <si>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</si>
  <si>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</si>
  <si>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</si>
  <si>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</si>
  <si>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</si>
  <si>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</si>
  <si>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</si>
  <si>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</si>
  <si>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</si>
  <si>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</si>
  <si>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</si>
  <si>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</si>
  <si>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</si>
  <si>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</si>
  <si>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</si>
  <si>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</si>
  <si>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</si>
  <si>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</si>
  <si>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</si>
  <si>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</si>
  <si>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</si>
  <si>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</si>
  <si>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</si>
  <si>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</si>
  <si>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</si>
  <si>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</si>
  <si>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</si>
  <si>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</si>
  <si>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</si>
  <si>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</si>
  <si>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</si>
  <si>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</si>
  <si>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</si>
  <si>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</si>
  <si>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</si>
  <si>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</si>
  <si>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</si>
  <si>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</si>
  <si>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</si>
  <si>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</si>
  <si>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</si>
  <si>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</si>
  <si>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</si>
  <si>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</si>
  <si>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</si>
  <si>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</si>
  <si>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</si>
  <si>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</si>
  <si>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</si>
  <si>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</si>
  <si>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</si>
  <si>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</si>
  <si>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</si>
  <si>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</si>
  <si>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</si>
  <si>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</si>
  <si>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</si>
  <si>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</si>
  <si>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</si>
  <si>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</si>
  <si>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</si>
  <si>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</si>
  <si>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</si>
  <si>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</si>
  <si>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</si>
  <si>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</si>
  <si>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</si>
  <si>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</si>
  <si>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</si>
  <si>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</si>
  <si>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</si>
  <si>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</si>
  <si>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</si>
  <si>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</si>
  <si>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</si>
  <si>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</si>
  <si>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</si>
  <si>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</si>
  <si>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</si>
  <si>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</si>
  <si>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</si>
  <si>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</si>
  <si>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</si>
  <si>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</si>
  <si>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</si>
  <si>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</si>
  <si>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</si>
  <si>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</si>
  <si>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</si>
  <si>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</si>
  <si>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</si>
  <si>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</si>
  <si>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</si>
  <si>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</si>
  <si>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</si>
  <si>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</si>
  <si>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</si>
  <si>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</si>
  <si>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</si>
  <si>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</si>
  <si>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</si>
  <si>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</si>
  <si>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</si>
  <si>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</si>
  <si>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</si>
  <si>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</si>
  <si>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</si>
  <si>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</si>
  <si>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</si>
  <si>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</si>
  <si>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</si>
  <si>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</si>
  <si>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</si>
  <si>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</si>
  <si>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</si>
  <si>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</si>
  <si>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</si>
  <si>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</si>
  <si>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</si>
  <si>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</si>
  <si>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</si>
  <si>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</si>
  <si>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</si>
  <si>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</si>
  <si>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</si>
  <si>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</si>
  <si>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</si>
  <si>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</si>
  <si>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</si>
  <si>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</si>
  <si>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</si>
  <si>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</si>
  <si>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</si>
  <si>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</si>
  <si>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</si>
  <si>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</si>
  <si>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</si>
  <si>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</si>
  <si>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</si>
  <si>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</si>
  <si>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</si>
  <si>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</si>
  <si>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</si>
  <si>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</si>
  <si>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</si>
  <si>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</si>
  <si>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</si>
  <si>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</si>
  <si>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</si>
  <si>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</si>
  <si>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</si>
  <si>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</si>
  <si>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</si>
  <si>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</si>
  <si>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</si>
  <si>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</si>
  <si>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</si>
  <si>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</si>
  <si>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</si>
  <si>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</si>
  <si>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</si>
  <si>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</si>
  <si>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</si>
  <si>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</si>
  <si>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</si>
  <si>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</si>
  <si>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</si>
  <si>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</si>
  <si>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</si>
  <si>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</si>
  <si>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</si>
  <si>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</si>
  <si>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</si>
  <si>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</si>
  <si>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</si>
  <si>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</si>
  <si>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</si>
  <si>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</si>
  <si>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</si>
  <si>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</si>
  <si>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</si>
  <si>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</si>
  <si>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</si>
  <si>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</si>
  <si>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</si>
  <si>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</si>
  <si>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</si>
  <si>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</si>
  <si>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</si>
  <si>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</si>
  <si>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</si>
  <si>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</si>
  <si>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</si>
  <si>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</si>
  <si>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</si>
  <si>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</si>
  <si>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</si>
  <si>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</si>
  <si>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</si>
  <si>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</si>
  <si>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</si>
  <si>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</si>
  <si>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</si>
  <si>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</si>
  <si>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</si>
  <si>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</si>
  <si>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</si>
  <si>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</si>
  <si>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</si>
  <si>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</si>
  <si>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</si>
  <si>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</si>
  <si>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</si>
  <si>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</si>
  <si>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</si>
  <si>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</si>
  <si>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</si>
  <si>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</si>
  <si>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</si>
  <si>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</si>
  <si>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</si>
  <si>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</si>
  <si>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</si>
  <si>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</si>
  <si>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</si>
  <si>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</si>
  <si>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</si>
  <si>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</si>
  <si>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</si>
  <si>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</si>
  <si>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</si>
  <si>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</si>
  <si>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</si>
  <si>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</si>
  <si>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</si>
  <si>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</si>
  <si>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</si>
  <si>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</si>
  <si>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</si>
  <si>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</si>
  <si>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</si>
  <si>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</si>
  <si>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</si>
  <si>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</si>
  <si>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</si>
  <si>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</si>
  <si>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</si>
  <si>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</si>
  <si>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</si>
  <si>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</si>
  <si>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</si>
  <si>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</si>
  <si>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</si>
  <si>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</si>
  <si>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</si>
  <si>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</si>
  <si>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</si>
  <si>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</si>
  <si>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</si>
  <si>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</si>
  <si>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</si>
  <si>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</si>
  <si>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</si>
  <si>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</si>
  <si>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</si>
  <si>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</si>
  <si>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</si>
  <si>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</si>
  <si>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</si>
  <si>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</si>
  <si>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</si>
  <si>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</si>
  <si>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</si>
  <si>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</si>
  <si>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</si>
  <si>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</si>
  <si>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</si>
  <si>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</si>
  <si>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</si>
  <si>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</si>
  <si>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</si>
  <si>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</si>
  <si>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</si>
  <si>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</si>
  <si>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</si>
  <si>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</si>
  <si>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</si>
  <si>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</si>
  <si>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</si>
  <si>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</si>
  <si>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</si>
  <si>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</si>
  <si>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</si>
  <si>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</si>
  <si>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</si>
  <si>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</si>
  <si>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</si>
  <si>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</si>
  <si>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</si>
  <si>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</si>
  <si>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</si>
  <si>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</si>
  <si>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</si>
  <si>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</si>
  <si>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</si>
  <si>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</si>
  <si>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</si>
  <si>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</si>
  <si>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</si>
  <si>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</si>
  <si>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</si>
  <si>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</si>
  <si>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</si>
  <si>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</si>
  <si>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</si>
  <si>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</si>
  <si>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</si>
  <si>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</si>
  <si>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</si>
  <si>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</si>
  <si>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</si>
  <si>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</si>
  <si>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</si>
  <si>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</si>
  <si>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</si>
  <si>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</si>
  <si>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</si>
  <si>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</si>
  <si>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</si>
  <si>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</si>
  <si>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</si>
  <si>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</si>
  <si>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</si>
  <si>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</si>
  <si>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</si>
  <si>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</si>
  <si>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</si>
  <si>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</si>
  <si>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</si>
  <si>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</si>
  <si>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</si>
  <si>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</si>
  <si>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</si>
  <si>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</si>
  <si>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</si>
  <si>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</si>
  <si>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</si>
  <si>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</si>
  <si>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</si>
  <si>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</si>
  <si>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</si>
  <si>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</si>
  <si>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</si>
  <si>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</si>
  <si>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</si>
  <si>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</si>
  <si>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</si>
  <si>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</si>
  <si>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</si>
  <si>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</si>
  <si>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</si>
  <si>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</si>
  <si>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</si>
  <si>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</si>
  <si>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</si>
  <si>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</si>
  <si>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</si>
  <si>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</si>
  <si>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</si>
  <si>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</si>
  <si>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</si>
  <si>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</si>
  <si>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</si>
  <si>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</si>
  <si>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</si>
  <si>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</si>
  <si>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</si>
  <si>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</si>
  <si>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</si>
  <si>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</si>
  <si>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</si>
  <si>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</si>
  <si>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</si>
  <si>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</si>
  <si>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</si>
  <si>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</si>
  <si>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</si>
  <si>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</si>
  <si>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</si>
  <si>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</si>
  <si>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</si>
  <si>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</si>
  <si>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</si>
  <si>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</si>
  <si>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</si>
  <si>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</si>
  <si>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</si>
  <si>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</si>
  <si>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</si>
  <si>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</si>
  <si>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</si>
  <si>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</si>
  <si>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</si>
  <si>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</si>
  <si>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</si>
  <si>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</si>
  <si>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</si>
  <si>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</si>
  <si>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</si>
  <si>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</si>
  <si>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</si>
  <si>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</si>
  <si>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</si>
  <si>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</si>
  <si>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</si>
  <si>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</si>
  <si>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</si>
  <si>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</si>
  <si>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</si>
  <si>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</si>
  <si>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</si>
  <si>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</si>
  <si>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</si>
  <si>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</si>
  <si>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</si>
  <si>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</si>
  <si>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</si>
  <si>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</si>
  <si>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</si>
  <si>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</si>
  <si>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</si>
  <si>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</si>
  <si>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</si>
  <si>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</si>
  <si>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</si>
  <si>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</si>
  <si>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</si>
  <si>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</si>
  <si>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</si>
  <si>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</si>
  <si>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</si>
  <si>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</si>
  <si>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</si>
  <si>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</si>
  <si>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</si>
  <si>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</si>
  <si>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</si>
  <si>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</si>
  <si>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</si>
  <si>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</si>
  <si>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</si>
  <si>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</si>
  <si>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</si>
  <si>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</si>
  <si>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</si>
  <si>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</si>
  <si>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</si>
  <si>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</si>
  <si>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</si>
  <si>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</si>
  <si>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</si>
  <si>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</si>
  <si>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</si>
  <si>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</si>
  <si>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</si>
  <si>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</si>
  <si>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</si>
  <si>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</si>
  <si>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</si>
  <si>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</si>
  <si>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</si>
  <si>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</si>
  <si>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</si>
  <si>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</si>
  <si>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</si>
  <si>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</si>
  <si>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</si>
  <si>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</si>
  <si>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</si>
  <si>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</si>
  <si>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</si>
  <si>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</si>
  <si>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</si>
  <si>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</si>
  <si>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</si>
  <si>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</si>
  <si>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</si>
  <si>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</si>
  <si>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</si>
  <si>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</si>
  <si>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</si>
  <si>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</si>
  <si>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</si>
  <si>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</si>
  <si>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</si>
  <si>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</si>
  <si>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</si>
  <si>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</si>
  <si>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</si>
  <si>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</si>
  <si>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</si>
  <si>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</si>
  <si>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</si>
  <si>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</si>
  <si>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</si>
  <si>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</si>
  <si>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</si>
  <si>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</si>
  <si>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</si>
  <si>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</si>
  <si>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</si>
  <si>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</si>
  <si>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</si>
  <si>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</si>
  <si>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</si>
  <si>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</si>
  <si>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</si>
  <si>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</si>
  <si>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</si>
  <si>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</si>
  <si>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</si>
  <si>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</si>
  <si>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</si>
  <si>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</si>
  <si>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</si>
  <si>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</si>
  <si>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</si>
  <si>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</si>
  <si>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</si>
  <si>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</si>
  <si>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</si>
  <si>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</si>
  <si>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</si>
  <si>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</si>
  <si>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</si>
  <si>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</si>
  <si>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</si>
  <si>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</si>
  <si>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</si>
  <si>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</si>
  <si>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</si>
  <si>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</si>
  <si>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</si>
  <si>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</si>
  <si>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</si>
  <si>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</si>
  <si>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</si>
  <si>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</si>
  <si>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</si>
  <si>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</si>
  <si>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</si>
  <si>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</si>
  <si>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</si>
  <si>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</si>
  <si>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</si>
  <si>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</si>
  <si>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</si>
  <si>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</si>
  <si>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</si>
  <si>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</si>
  <si>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</si>
  <si>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</si>
  <si>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</si>
  <si>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</si>
  <si>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</si>
  <si>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</si>
  <si>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</si>
  <si>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</si>
  <si>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</si>
  <si>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</si>
  <si>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</si>
  <si>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</si>
  <si>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</si>
  <si>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</si>
  <si>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</si>
  <si>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</si>
  <si>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</si>
  <si>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</si>
  <si>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</si>
  <si>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</si>
  <si>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</si>
  <si>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</si>
  <si>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</si>
  <si>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</si>
  <si>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</si>
  <si>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</si>
  <si>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</si>
  <si>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</si>
  <si>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</si>
  <si>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</si>
  <si>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</si>
  <si>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</si>
  <si>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</si>
  <si>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</si>
  <si>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</si>
  <si>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</si>
  <si>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</si>
  <si>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</si>
  <si>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</si>
  <si>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</si>
  <si>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</si>
  <si>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</si>
  <si>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</si>
  <si>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</si>
  <si>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</si>
  <si>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</si>
  <si>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</si>
  <si>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</si>
  <si>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</si>
  <si>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</si>
  <si>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</si>
  <si>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</si>
  <si>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</si>
  <si>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</si>
  <si>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</si>
  <si>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</si>
  <si>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</si>
  <si>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</si>
  <si>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</si>
  <si>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</si>
  <si>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</si>
  <si>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</si>
  <si>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</si>
  <si>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</si>
  <si>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</si>
  <si>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</si>
  <si>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</si>
  <si>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</si>
  <si>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</si>
  <si>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</si>
  <si>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</si>
  <si>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</si>
  <si>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</si>
  <si>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</si>
  <si>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</si>
  <si>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</si>
  <si>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</si>
  <si>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</si>
  <si>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</si>
  <si>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</si>
  <si>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</si>
  <si>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</si>
  <si>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</si>
  <si>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</si>
  <si>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</si>
  <si>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</si>
  <si>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</si>
  <si>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</si>
  <si>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</si>
  <si>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</si>
  <si>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</si>
  <si>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</si>
  <si>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</si>
  <si>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</si>
  <si>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</si>
  <si>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</si>
  <si>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</si>
  <si>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</si>
  <si>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</si>
  <si>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</si>
  <si>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</si>
  <si>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</si>
  <si>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</si>
  <si>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</si>
  <si>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</si>
  <si>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</si>
  <si>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</si>
  <si>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</si>
  <si>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</si>
  <si>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</si>
  <si>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</si>
  <si>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</si>
  <si>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</si>
  <si>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</si>
  <si>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</si>
  <si>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</si>
  <si>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</si>
  <si>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</si>
  <si>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</si>
  <si>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</si>
  <si>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</si>
  <si>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</si>
  <si>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</si>
  <si>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</si>
  <si>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</si>
  <si>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</si>
  <si>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</si>
  <si>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</si>
  <si>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</si>
  <si>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</si>
  <si>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</si>
  <si>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</si>
  <si>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</si>
  <si>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</si>
  <si>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</si>
  <si>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</si>
  <si>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</si>
  <si>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</si>
  <si>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</si>
  <si>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</si>
  <si>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</si>
  <si>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</si>
  <si>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</si>
  <si>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</si>
  <si>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</si>
  <si>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</si>
  <si>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</si>
  <si>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</si>
  <si>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</si>
  <si>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</si>
  <si>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</si>
  <si>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</si>
  <si>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</si>
  <si>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</si>
  <si>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</si>
  <si>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</si>
  <si>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</si>
  <si>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</si>
  <si>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</si>
  <si>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</si>
  <si>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</si>
  <si>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</si>
  <si>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</si>
  <si>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</si>
  <si>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</si>
  <si>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</si>
  <si>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</si>
  <si>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</si>
  <si>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</si>
  <si>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</si>
  <si>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</si>
  <si>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</si>
  <si>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</si>
  <si>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</si>
  <si>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</si>
  <si>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</si>
  <si>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</si>
  <si>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</si>
  <si>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</si>
  <si>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</si>
  <si>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</si>
  <si>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</si>
  <si>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</si>
  <si>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</si>
  <si>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</si>
  <si>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</si>
  <si>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</si>
  <si>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</si>
  <si>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</si>
  <si>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</si>
  <si>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</si>
  <si>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</si>
  <si>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</si>
  <si>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</si>
  <si>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</si>
  <si>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</si>
  <si>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</si>
  <si>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</si>
  <si>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</si>
  <si>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</si>
  <si>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</si>
  <si>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</si>
  <si>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</si>
  <si>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</si>
  <si>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</si>
  <si>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</si>
  <si>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</si>
  <si>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</si>
  <si>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</si>
  <si>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</si>
  <si>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</si>
  <si>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</si>
  <si>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</si>
  <si>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</si>
  <si>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</si>
  <si>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</si>
  <si>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</si>
  <si>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</si>
  <si>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</si>
  <si>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</si>
  <si>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</si>
  <si>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</si>
  <si>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</si>
  <si>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</si>
  <si>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</si>
  <si>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</si>
  <si>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</si>
  <si>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</si>
  <si>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</si>
  <si>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</si>
  <si>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</si>
  <si>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</si>
  <si>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</si>
  <si>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</si>
  <si>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</si>
  <si>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</si>
  <si>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</si>
  <si>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</si>
  <si>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</si>
  <si>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</si>
  <si>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</si>
  <si>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</si>
  <si>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</si>
  <si>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</si>
  <si>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</si>
  <si>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</si>
  <si>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</si>
  <si>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</si>
  <si>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</si>
  <si>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</si>
  <si>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</si>
  <si>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</si>
  <si>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</si>
  <si>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</si>
  <si>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</si>
  <si>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</si>
  <si>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</si>
  <si>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</si>
  <si>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</si>
  <si>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</si>
  <si>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</si>
  <si>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</si>
  <si>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</si>
  <si>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</si>
  <si>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</si>
  <si>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</si>
  <si>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</si>
  <si>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</si>
  <si>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</si>
  <si>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</si>
  <si>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</si>
  <si>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</si>
  <si>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</si>
  <si>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</si>
  <si>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</si>
  <si>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</si>
  <si>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</si>
  <si>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</si>
  <si>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</si>
  <si>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</si>
  <si>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</si>
  <si>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</si>
  <si>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</si>
  <si>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</si>
  <si>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</si>
  <si>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</si>
  <si>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</si>
  <si>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</si>
  <si>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</si>
  <si>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</si>
  <si>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</si>
  <si>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</si>
  <si>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</si>
  <si>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</si>
  <si>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</si>
  <si>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</si>
  <si>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</si>
  <si>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</si>
  <si>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</si>
  <si>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</si>
  <si>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</si>
  <si>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</si>
  <si>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</si>
  <si>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</si>
  <si>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</si>
  <si>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</si>
  <si>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</si>
  <si>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</si>
  <si>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</si>
  <si>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</si>
  <si>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</si>
  <si>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</si>
  <si>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</si>
  <si>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</si>
  <si>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</si>
  <si>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</si>
  <si>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</si>
  <si>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</si>
  <si>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</si>
  <si>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</si>
  <si>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</si>
  <si>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</si>
  <si>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</si>
  <si>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</si>
  <si>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</si>
  <si>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</si>
  <si>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</si>
  <si>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</si>
  <si>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</si>
  <si>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</si>
  <si>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</si>
  <si>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</si>
  <si>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</si>
  <si>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</si>
  <si>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</si>
  <si>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</si>
  <si>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</si>
  <si>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</si>
  <si>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</si>
  <si>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</si>
  <si>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</si>
  <si>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</si>
  <si>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</si>
  <si>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</si>
  <si>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</si>
  <si>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</si>
  <si>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</si>
  <si>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</si>
  <si>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</si>
  <si>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</si>
  <si>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</si>
  <si>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</si>
  <si>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</si>
  <si>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</si>
  <si>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</si>
  <si>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</si>
  <si>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</si>
  <si>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</si>
  <si>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</si>
  <si>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</si>
  <si>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</si>
  <si>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</si>
  <si>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</si>
  <si>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</si>
  <si>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</si>
  <si>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</si>
  <si>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</si>
  <si>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</si>
  <si>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</si>
  <si>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</si>
  <si>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</si>
  <si>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</si>
  <si>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</si>
  <si>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</si>
  <si>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</si>
  <si>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</si>
  <si>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</si>
  <si>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</si>
  <si>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</si>
  <si>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</si>
  <si>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</si>
  <si>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</si>
  <si>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</si>
  <si>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</si>
  <si>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</si>
  <si>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</si>
  <si>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</si>
  <si>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</si>
  <si>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</si>
  <si>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</si>
  <si>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</si>
  <si>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</si>
  <si>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</si>
  <si>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</si>
  <si>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</si>
  <si>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</si>
  <si>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</si>
  <si>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</si>
  <si>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</si>
  <si>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</si>
  <si>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</si>
  <si>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</si>
  <si>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</si>
  <si>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</si>
  <si>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</si>
  <si>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</si>
  <si>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</si>
  <si>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</si>
  <si>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</si>
  <si>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</si>
  <si>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</si>
  <si>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</si>
  <si>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</si>
  <si>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</si>
  <si>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</si>
  <si>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</si>
  <si>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</si>
  <si>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</si>
  <si>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</si>
  <si>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</si>
  <si>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</si>
  <si>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</si>
  <si>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</si>
  <si>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</si>
  <si>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</si>
  <si>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</si>
  <si>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</si>
  <si>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</si>
  <si>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</si>
  <si>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</si>
  <si>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</si>
  <si>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</si>
  <si>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</si>
  <si>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</si>
  <si>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</si>
  <si>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</si>
  <si>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</si>
  <si>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</si>
  <si>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</si>
  <si>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</si>
  <si>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</si>
  <si>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</si>
  <si>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</si>
  <si>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</si>
  <si>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</si>
  <si>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</si>
  <si>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</si>
  <si>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</si>
  <si>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</si>
  <si>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</si>
  <si>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</si>
  <si>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</si>
  <si>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</si>
  <si>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</si>
  <si>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</si>
  <si>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</si>
  <si>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</si>
  <si>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</si>
  <si>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</si>
  <si>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</si>
  <si>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</si>
  <si>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</si>
  <si>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</si>
  <si>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</si>
  <si>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</si>
  <si>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</si>
  <si>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</si>
  <si>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</si>
  <si>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</si>
  <si>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</si>
  <si>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</si>
  <si>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</si>
  <si>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</si>
  <si>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</si>
  <si>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</si>
  <si>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</si>
  <si>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</si>
  <si>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</si>
  <si>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</si>
  <si>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</si>
  <si>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</si>
  <si>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</si>
  <si>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</si>
  <si>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</si>
  <si>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</si>
  <si>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</si>
  <si>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</si>
  <si>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</si>
  <si>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</si>
  <si>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</si>
  <si>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</si>
  <si>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</si>
  <si>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</si>
  <si>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</si>
  <si>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</si>
  <si>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</si>
  <si>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</si>
  <si>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</si>
  <si>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</si>
  <si>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</si>
  <si>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</si>
  <si>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</si>
  <si>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</si>
  <si>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</si>
  <si>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</si>
  <si>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</si>
  <si>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</si>
  <si>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</si>
  <si>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</si>
  <si>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</si>
  <si>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</si>
  <si>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</si>
  <si>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</si>
  <si>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</si>
  <si>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</si>
  <si>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</si>
  <si>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</si>
  <si>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</si>
  <si>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</si>
  <si>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</si>
  <si>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</si>
  <si>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</si>
  <si>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</si>
  <si>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</si>
  <si>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</si>
  <si>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</si>
  <si>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</si>
  <si>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</si>
  <si>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</si>
  <si>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</si>
  <si>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</si>
  <si>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</si>
  <si>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</si>
  <si>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</si>
  <si>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</si>
  <si>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</si>
  <si>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</si>
  <si>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</si>
  <si>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</si>
  <si>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</si>
  <si>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</si>
  <si>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</si>
  <si>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</si>
  <si>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</si>
  <si>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</si>
  <si>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</si>
  <si>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</si>
  <si>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</si>
  <si>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</si>
  <si>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</si>
  <si>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</si>
  <si>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</si>
  <si>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</si>
  <si>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</si>
  <si>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</si>
  <si>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</si>
  <si>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</si>
  <si>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</si>
  <si>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</si>
  <si>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</si>
  <si>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</si>
  <si>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</si>
  <si>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</si>
  <si>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</si>
  <si>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</si>
  <si>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</si>
  <si>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</si>
  <si>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</si>
  <si>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</si>
  <si>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</si>
  <si>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</si>
  <si>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</si>
  <si>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</si>
  <si>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</si>
  <si>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</si>
  <si>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</si>
  <si>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</si>
  <si>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</si>
  <si>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</si>
  <si>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</si>
  <si>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</si>
  <si>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</si>
  <si>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</si>
  <si>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</si>
  <si>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</si>
  <si>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</si>
  <si>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</si>
  <si>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</si>
  <si>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</si>
  <si>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</si>
  <si>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</si>
  <si>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</si>
  <si>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</si>
  <si>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</si>
  <si>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</si>
  <si>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</si>
  <si>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</si>
  <si>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</si>
  <si>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</si>
  <si>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</si>
  <si>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</si>
  <si>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</si>
  <si>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</si>
  <si>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</si>
  <si>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</si>
  <si>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</si>
  <si>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</si>
  <si>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</si>
  <si>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</si>
  <si>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</si>
  <si>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</si>
  <si>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</si>
  <si>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</si>
  <si>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</si>
  <si>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</si>
  <si>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</si>
  <si>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</si>
  <si>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</si>
  <si>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</si>
  <si>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</si>
  <si>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</si>
  <si>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</si>
  <si>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</si>
  <si>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</si>
  <si>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</si>
  <si>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</si>
  <si>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</si>
  <si>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</si>
  <si>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</si>
  <si>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</si>
  <si>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</si>
  <si>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</si>
  <si>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</si>
  <si>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</si>
  <si>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</si>
  <si>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</si>
  <si>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</si>
  <si>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</si>
  <si>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</si>
  <si>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</si>
  <si>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</si>
  <si>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</si>
  <si>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</si>
  <si>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</si>
  <si>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</si>
  <si>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</si>
  <si>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</si>
  <si>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</si>
  <si>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</si>
  <si>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</si>
  <si>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</si>
  <si>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</si>
  <si>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</si>
  <si>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</si>
  <si>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</si>
  <si>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</si>
  <si>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</si>
  <si>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</si>
  <si>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</si>
  <si>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</si>
  <si>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</si>
  <si>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</si>
  <si>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</si>
  <si>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</si>
  <si>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</si>
  <si>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</si>
  <si>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</si>
  <si>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</si>
  <si>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</si>
  <si>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</si>
  <si>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</si>
  <si>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</si>
  <si>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</si>
  <si>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</si>
  <si>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</si>
  <si>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</si>
  <si>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</si>
  <si>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</si>
  <si>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</si>
  <si>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</si>
  <si>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</si>
  <si>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</si>
  <si>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</si>
  <si>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</si>
  <si>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</si>
  <si>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</si>
  <si>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</si>
  <si>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</si>
  <si>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</si>
  <si>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</si>
  <si>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</si>
  <si>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</si>
  <si>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</si>
  <si>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</si>
  <si>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</si>
  <si>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</si>
  <si>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</si>
  <si>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</si>
  <si>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</si>
  <si>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</si>
  <si>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</si>
  <si>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</si>
  <si>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</si>
  <si>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</si>
  <si>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</si>
  <si>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</si>
  <si>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</si>
  <si>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</si>
  <si>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</si>
  <si>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</si>
  <si>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</si>
  <si>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</si>
  <si>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</si>
  <si>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</si>
  <si>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</si>
  <si>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</si>
  <si>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</si>
  <si>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</si>
  <si>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</si>
  <si>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</si>
  <si>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</si>
  <si>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</si>
  <si>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</si>
  <si>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</si>
  <si>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</si>
  <si>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</si>
  <si>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</si>
  <si>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</si>
  <si>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</si>
  <si>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</si>
  <si>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</si>
  <si>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</si>
  <si>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</si>
  <si>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</si>
  <si>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</si>
  <si>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</si>
  <si>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</si>
  <si>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</si>
  <si>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</si>
  <si>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</si>
  <si>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</si>
  <si>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</si>
  <si>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</si>
  <si>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</si>
  <si>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</si>
  <si>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</si>
  <si>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</si>
  <si>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</si>
  <si>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</si>
  <si>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</si>
  <si>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</si>
  <si>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</si>
  <si>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</si>
  <si>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</si>
  <si>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</si>
  <si>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</si>
  <si>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</si>
  <si>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</si>
  <si>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</si>
  <si>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</si>
  <si>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</si>
  <si>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</si>
  <si>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</si>
  <si>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</si>
  <si>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</si>
  <si>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</si>
  <si>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</si>
  <si>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</si>
  <si>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</si>
  <si>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</si>
  <si>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</si>
  <si>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</si>
  <si>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</si>
  <si>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</si>
  <si>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</si>
  <si>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</si>
  <si>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</si>
  <si>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</si>
  <si>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</si>
  <si>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</si>
  <si>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</si>
  <si>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</si>
  <si>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</si>
  <si>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</si>
  <si>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</si>
  <si>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</si>
  <si>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</si>
  <si>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</si>
  <si>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</si>
  <si>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</si>
  <si>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</si>
  <si>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</si>
  <si>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</si>
  <si>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</si>
  <si>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</si>
  <si>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</si>
  <si>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</si>
  <si>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</si>
  <si>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</si>
  <si>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</si>
  <si>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</si>
  <si>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</si>
  <si>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</si>
  <si>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</si>
  <si>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</si>
  <si>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</si>
  <si>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</si>
  <si>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</si>
  <si>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</si>
  <si>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</si>
  <si>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</si>
  <si>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</si>
  <si>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</si>
  <si>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</si>
  <si>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</si>
  <si>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</si>
  <si>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</si>
  <si>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</si>
  <si>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</si>
  <si>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</si>
  <si>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</si>
  <si>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</si>
  <si>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</si>
  <si>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</si>
  <si>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</si>
  <si>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</si>
  <si>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</si>
  <si>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</si>
  <si>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</si>
  <si>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</si>
  <si>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</si>
  <si>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</si>
  <si>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</si>
  <si>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</si>
  <si>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</si>
  <si>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</si>
  <si>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</si>
  <si>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</si>
  <si>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</si>
  <si>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</si>
  <si>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</si>
  <si>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</si>
  <si>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</si>
  <si>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</si>
  <si>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</si>
  <si>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</si>
  <si>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</si>
  <si>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</si>
  <si>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</si>
  <si>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</si>
  <si>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</si>
  <si>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</si>
  <si>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</si>
  <si>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</si>
  <si>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</si>
  <si>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</si>
  <si>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</si>
  <si>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</si>
  <si>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</si>
  <si>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</si>
  <si>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</si>
  <si>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</si>
  <si>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</si>
  <si>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</si>
  <si>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</si>
  <si>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</si>
  <si>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</si>
  <si>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</si>
  <si>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</si>
  <si>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</si>
  <si>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</si>
  <si>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</si>
  <si>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</si>
  <si>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</si>
  <si>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</si>
  <si>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</si>
  <si>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</si>
  <si>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</si>
  <si>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</si>
  <si>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</si>
  <si>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</si>
  <si>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</si>
  <si>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</si>
  <si>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</si>
  <si>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</si>
  <si>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</si>
  <si>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</si>
  <si>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</si>
  <si>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</si>
  <si>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</si>
  <si>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</si>
  <si>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</si>
  <si>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</si>
  <si>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</si>
  <si>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</si>
  <si>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</si>
  <si>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</si>
  <si>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</si>
  <si>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</si>
  <si>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</si>
  <si>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</si>
  <si>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</si>
  <si>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</si>
  <si>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</si>
  <si>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</si>
  <si>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</si>
  <si>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</si>
  <si>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</si>
  <si>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</si>
  <si>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</si>
  <si>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</si>
  <si>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</si>
  <si>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</si>
  <si>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</si>
  <si>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</si>
  <si>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</si>
  <si>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</si>
  <si>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</si>
  <si>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</si>
  <si>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</si>
  <si>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</si>
  <si>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</si>
  <si>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</si>
  <si>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</si>
  <si>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</si>
  <si>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</si>
  <si>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</si>
  <si>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</si>
  <si>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</si>
  <si>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</si>
  <si>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</si>
  <si>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</si>
  <si>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</si>
  <si>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</si>
  <si>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</si>
  <si>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</si>
  <si>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</si>
  <si>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</si>
  <si>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</si>
  <si>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</si>
  <si>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</si>
  <si>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</si>
  <si>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</si>
  <si>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</si>
  <si>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</si>
  <si>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</si>
  <si>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</si>
  <si>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</si>
  <si>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</si>
  <si>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</si>
  <si>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</si>
  <si>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</si>
  <si>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</si>
  <si>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</si>
  <si>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</si>
  <si>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</si>
  <si>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</si>
  <si>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</si>
  <si>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</si>
  <si>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</si>
  <si>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</si>
  <si>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</si>
  <si>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</si>
  <si>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</si>
  <si>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</si>
  <si>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</si>
  <si>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</si>
  <si>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</si>
  <si>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</si>
  <si>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</si>
  <si>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</si>
  <si>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</si>
  <si>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</si>
  <si>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</si>
  <si>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</si>
  <si>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</si>
  <si>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</si>
  <si>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</si>
  <si>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</si>
  <si>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</si>
  <si>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</si>
  <si>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</si>
  <si>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</si>
  <si>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</si>
  <si>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</si>
  <si>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</si>
  <si>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</si>
  <si>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</si>
  <si>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</si>
  <si>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</si>
  <si>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</si>
  <si>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</si>
  <si>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</si>
  <si>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</si>
  <si>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</si>
  <si>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</si>
  <si>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</si>
  <si>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</si>
  <si>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</si>
  <si>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</si>
  <si>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</si>
  <si>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</si>
  <si>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</si>
  <si>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</si>
  <si>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</si>
  <si>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</si>
  <si>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</si>
  <si>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</si>
  <si>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</si>
  <si>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</si>
  <si>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</si>
  <si>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</si>
  <si>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</si>
  <si>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</si>
  <si>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</si>
  <si>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</si>
  <si>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</si>
  <si>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</si>
  <si>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</si>
  <si>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</si>
  <si>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</si>
  <si>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</si>
  <si>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</si>
  <si>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</si>
  <si>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</si>
  <si>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</si>
  <si>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</si>
  <si>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</si>
  <si>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</si>
  <si>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</si>
  <si>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</si>
  <si>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</si>
  <si>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</si>
  <si>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</si>
  <si>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</si>
  <si>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</si>
  <si>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</si>
  <si>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</si>
  <si>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</si>
  <si>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</si>
  <si>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</si>
  <si>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</si>
  <si>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</si>
  <si>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</si>
  <si>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</si>
  <si>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</si>
  <si>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</si>
  <si>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</si>
  <si>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</si>
  <si>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</si>
  <si>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</si>
  <si>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</si>
  <si>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</si>
  <si>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</si>
  <si>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</si>
  <si>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</si>
  <si>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</si>
  <si>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</si>
  <si>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</si>
  <si>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</si>
  <si>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</si>
  <si>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</si>
  <si>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</si>
  <si>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</si>
  <si>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</si>
  <si>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</si>
  <si>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</si>
  <si>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</si>
  <si>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</si>
  <si>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</si>
  <si>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</si>
  <si>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</si>
  <si>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</si>
  <si>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</si>
  <si>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</si>
  <si>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</si>
  <si>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</si>
  <si>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</si>
  <si>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</si>
  <si>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</si>
  <si>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</si>
  <si>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</si>
  <si>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</si>
  <si>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</si>
  <si>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</si>
  <si>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</si>
  <si>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</si>
  <si>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</si>
  <si>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</si>
  <si>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</si>
  <si>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</si>
  <si>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</si>
  <si>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</si>
  <si>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</si>
  <si>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</si>
  <si>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</si>
  <si>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</si>
  <si>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</si>
  <si>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</si>
  <si>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</si>
  <si>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</si>
  <si>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</si>
  <si>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</si>
  <si>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</si>
  <si>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</si>
  <si>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</si>
  <si>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</si>
  <si>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</si>
  <si>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</si>
  <si>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</si>
  <si>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</si>
  <si>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</si>
  <si>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</si>
  <si>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</si>
  <si>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</si>
  <si>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</si>
  <si>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</si>
  <si>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</si>
  <si>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</si>
  <si>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</si>
  <si>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</si>
  <si>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</si>
  <si>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</si>
  <si>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</si>
  <si>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</si>
  <si>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</si>
  <si>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</si>
  <si>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</si>
  <si>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</si>
  <si>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</si>
  <si>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</si>
  <si>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</si>
  <si>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</si>
  <si>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</si>
  <si>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</si>
  <si>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</si>
  <si>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</si>
  <si>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</si>
  <si>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</si>
  <si>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</si>
  <si>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</si>
  <si>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</si>
  <si>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</si>
  <si>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</si>
  <si>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</si>
  <si>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</si>
  <si>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</si>
  <si>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</si>
  <si>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</si>
  <si>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</si>
  <si>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</si>
  <si>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</si>
  <si>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</si>
  <si>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</si>
  <si>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</si>
  <si>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</si>
  <si>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</si>
  <si>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</si>
  <si>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</si>
  <si>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</si>
  <si>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</si>
  <si>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</si>
  <si>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</si>
  <si>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</si>
  <si>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</si>
  <si>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</si>
  <si>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</si>
  <si>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</si>
  <si>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</si>
  <si>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</si>
  <si>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</si>
  <si>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</si>
  <si>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</si>
  <si>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</si>
  <si>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</si>
  <si>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</si>
  <si>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</si>
  <si>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</si>
  <si>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</si>
  <si>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</si>
  <si>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</si>
  <si>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</si>
  <si>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</si>
  <si>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</si>
  <si>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</si>
  <si>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</si>
  <si>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</si>
  <si>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</si>
  <si>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</si>
  <si>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</si>
  <si>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</si>
  <si>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</si>
  <si>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</si>
  <si>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</si>
  <si>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</si>
  <si>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</si>
  <si>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</si>
  <si>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</si>
  <si>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</si>
  <si>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</si>
  <si>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</si>
  <si>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</si>
  <si>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</si>
  <si>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</si>
  <si>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</si>
  <si>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</si>
  <si>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</si>
  <si>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</si>
  <si>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</si>
  <si>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</si>
  <si>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</si>
  <si>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</si>
  <si>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</si>
  <si>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</si>
  <si>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</si>
  <si>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</si>
  <si>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</si>
  <si>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</si>
  <si>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</si>
  <si>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</si>
  <si>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</si>
  <si>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</si>
  <si>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</si>
  <si>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</si>
  <si>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</si>
  <si>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</si>
  <si>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</si>
  <si>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</si>
  <si>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</si>
  <si>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</si>
  <si>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</si>
  <si>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</si>
  <si>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</si>
  <si>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</si>
  <si>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</si>
  <si>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</si>
  <si>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</si>
  <si>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</si>
  <si>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</si>
  <si>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</si>
  <si>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</si>
  <si>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</si>
  <si>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</si>
  <si>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</si>
  <si>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</si>
  <si>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</si>
  <si>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</si>
  <si>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</si>
  <si>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</si>
  <si>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</si>
  <si>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</si>
  <si>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</si>
  <si>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</si>
  <si>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</si>
  <si>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</si>
  <si>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</si>
  <si>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</si>
  <si>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</si>
  <si>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</si>
  <si>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</si>
  <si>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</si>
  <si>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</si>
  <si>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</si>
  <si>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</si>
  <si>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</si>
  <si>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</si>
  <si>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</si>
  <si>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</si>
  <si>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</si>
  <si>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</si>
  <si>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</si>
  <si>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</si>
  <si>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</si>
  <si>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</si>
  <si>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</si>
  <si>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</si>
  <si>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</si>
  <si>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</si>
  <si>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</si>
  <si>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</si>
  <si>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</si>
  <si>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</si>
  <si>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</si>
  <si>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</si>
  <si>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</si>
  <si>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</si>
  <si>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</si>
  <si>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</si>
  <si>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</si>
  <si>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</si>
  <si>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</si>
  <si>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</si>
  <si>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</si>
  <si>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</si>
  <si>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</si>
  <si>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</si>
  <si>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</si>
  <si>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</si>
  <si>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</si>
  <si>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</si>
  <si>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</si>
  <si>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</si>
  <si>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</si>
  <si>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</si>
  <si>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</si>
  <si>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</si>
  <si>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</si>
  <si>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</si>
  <si>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</si>
  <si>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</si>
  <si>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</si>
  <si>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</si>
  <si>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</si>
  <si>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</si>
  <si>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</si>
  <si>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</si>
  <si>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</si>
  <si>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</si>
  <si>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</si>
  <si>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</si>
  <si>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</si>
  <si>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</si>
  <si>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</si>
  <si>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</si>
  <si>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</si>
  <si>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</si>
  <si>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</si>
  <si>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</si>
  <si>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</si>
  <si>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</si>
  <si>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</si>
  <si>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</si>
  <si>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</si>
  <si>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</si>
  <si>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</si>
  <si>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</si>
  <si>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</si>
  <si>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</si>
  <si>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</si>
  <si>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</si>
  <si>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</si>
  <si>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</si>
  <si>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</si>
  <si>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</si>
  <si>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</si>
  <si>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</si>
  <si>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</si>
  <si>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</si>
  <si>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</si>
  <si>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</si>
  <si>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</si>
  <si>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</si>
  <si>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</si>
  <si>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</si>
  <si>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</si>
  <si>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</si>
  <si>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</si>
  <si>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</si>
  <si>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</si>
  <si>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</si>
  <si>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</si>
  <si>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</si>
  <si>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</si>
  <si>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</si>
  <si>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</si>
  <si>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</si>
  <si>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</si>
  <si>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</si>
  <si>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</si>
  <si>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</si>
  <si>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</si>
  <si>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</si>
  <si>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</si>
  <si>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</si>
  <si>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</si>
  <si>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</si>
  <si>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</si>
  <si>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</si>
  <si>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</si>
  <si>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</si>
  <si>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</si>
  <si>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</si>
  <si>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</si>
  <si>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</si>
  <si>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</si>
  <si>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</si>
  <si>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</si>
  <si>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</si>
  <si>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</si>
  <si>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</si>
  <si>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</si>
  <si>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</si>
  <si>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</si>
  <si>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</si>
  <si>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</si>
  <si>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</si>
  <si>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</si>
  <si>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</si>
  <si>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</si>
  <si>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</si>
  <si>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</si>
  <si>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</si>
  <si>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</si>
  <si>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</si>
  <si>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</si>
  <si>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</si>
  <si>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</si>
  <si>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</si>
  <si>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</si>
  <si>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</si>
  <si>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</si>
  <si>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</si>
  <si>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</si>
  <si>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</si>
  <si>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</si>
  <si>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</si>
  <si>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</si>
  <si>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</si>
  <si>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</si>
  <si>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</si>
  <si>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</si>
  <si>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</si>
  <si>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</si>
  <si>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</si>
  <si>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</si>
  <si>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</si>
  <si>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</si>
  <si>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</si>
  <si>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</si>
  <si>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</si>
  <si>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</si>
  <si>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</si>
  <si>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</si>
  <si>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</si>
  <si>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</si>
  <si>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</si>
  <si>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</si>
  <si>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</si>
  <si>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</si>
  <si>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</si>
  <si>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</si>
  <si>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</si>
  <si>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</si>
  <si>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</si>
  <si>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</si>
  <si>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</si>
  <si>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</si>
  <si>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</si>
  <si>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</si>
  <si>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</si>
  <si>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</si>
  <si>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</si>
  <si>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</si>
  <si>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</si>
  <si>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</si>
  <si>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</si>
  <si>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</si>
  <si>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</si>
  <si>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</si>
  <si>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</si>
  <si>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</si>
  <si>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</si>
  <si>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</si>
  <si>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</si>
  <si>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</si>
  <si>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</si>
  <si>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</si>
  <si>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</si>
  <si>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</si>
  <si>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</si>
  <si>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</si>
  <si>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</si>
  <si>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</si>
  <si>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</si>
  <si>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</si>
  <si>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</si>
  <si>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</si>
  <si>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</si>
  <si>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</si>
  <si>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</si>
  <si>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</si>
  <si>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</si>
  <si>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</si>
  <si>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</si>
  <si>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</si>
  <si>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</si>
  <si>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</si>
  <si>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</si>
  <si>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</si>
  <si>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</si>
  <si>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</si>
  <si>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</si>
  <si>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</si>
  <si>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</si>
  <si>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</si>
  <si>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</si>
  <si>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</si>
  <si>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</si>
  <si>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</si>
  <si>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</si>
  <si>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</si>
  <si>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</si>
  <si>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</si>
  <si>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</si>
  <si>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</si>
  <si>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</si>
  <si>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</si>
  <si>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</si>
  <si>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</si>
  <si>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</si>
  <si>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</si>
  <si>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</si>
  <si>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</si>
  <si>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</si>
  <si>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</si>
  <si>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</si>
  <si>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</si>
  <si>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</si>
  <si>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</si>
  <si>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</si>
  <si>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</si>
  <si>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</si>
  <si>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</si>
  <si>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</si>
  <si>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</si>
  <si>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</si>
  <si>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</si>
  <si>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</si>
  <si>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</si>
  <si>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</si>
  <si>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</si>
  <si>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</si>
  <si>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</si>
  <si>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</si>
  <si>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</si>
  <si>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</si>
  <si>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</si>
  <si>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</si>
  <si>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</si>
  <si>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</si>
  <si>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</si>
  <si>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</si>
  <si>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</si>
  <si>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</si>
  <si>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</si>
  <si>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</si>
  <si>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</si>
  <si>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</si>
  <si>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</si>
  <si>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</si>
  <si>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</si>
  <si>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</si>
  <si>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</si>
  <si>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</si>
  <si>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</si>
  <si>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</si>
  <si>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</si>
  <si>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</si>
  <si>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</si>
  <si>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</si>
  <si>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</si>
  <si>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</si>
  <si>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</si>
  <si>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</si>
  <si>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</si>
  <si>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</si>
  <si>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</si>
  <si>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</si>
  <si>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</si>
  <si>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</si>
  <si>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</si>
  <si>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</si>
  <si>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</si>
  <si>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</si>
  <si>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</si>
  <si>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</si>
  <si>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</si>
  <si>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</si>
  <si>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</si>
  <si>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</si>
  <si>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</si>
  <si>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</si>
  <si>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</si>
  <si>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</si>
  <si>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</si>
  <si>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</si>
  <si>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</si>
  <si>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</si>
  <si>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</si>
  <si>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</si>
  <si>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</si>
  <si>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</si>
  <si>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</si>
  <si>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</si>
  <si>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</si>
  <si>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</si>
  <si>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</si>
  <si>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</si>
  <si>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</si>
  <si>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</si>
  <si>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</si>
  <si>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</si>
  <si>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</si>
  <si>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</si>
  <si>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</si>
  <si>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</si>
  <si>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</si>
  <si>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</si>
  <si>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</si>
  <si>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</si>
  <si>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</si>
  <si>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</si>
  <si>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</si>
  <si>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</si>
  <si>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</si>
  <si>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</si>
  <si>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</si>
  <si>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</si>
  <si>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</si>
  <si>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</si>
  <si>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</si>
  <si>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</si>
  <si>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</si>
  <si>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</si>
  <si>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</si>
  <si>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</si>
  <si>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</si>
  <si>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</si>
  <si>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</si>
  <si>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</si>
  <si>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</si>
  <si>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</si>
  <si>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</si>
  <si>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</si>
  <si>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</si>
  <si>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</si>
  <si>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</si>
  <si>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</si>
  <si>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</si>
  <si>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</si>
  <si>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</si>
  <si>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</si>
  <si>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</si>
  <si>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</si>
  <si>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</si>
  <si>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</si>
  <si>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</si>
  <si>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</si>
  <si>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</si>
  <si>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</si>
  <si>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</si>
  <si>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</si>
  <si>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</si>
  <si>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</si>
  <si>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</si>
  <si>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</si>
  <si>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</si>
  <si>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</si>
  <si>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</si>
  <si>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</si>
  <si>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</si>
  <si>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</si>
  <si>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</si>
  <si>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</si>
  <si>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</si>
  <si>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</si>
  <si>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</si>
  <si>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</si>
  <si>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</si>
  <si>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</si>
  <si>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</si>
  <si>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</si>
  <si>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</si>
  <si>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</si>
  <si>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</si>
  <si>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</si>
  <si>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</si>
  <si>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</si>
  <si>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</si>
  <si>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</si>
  <si>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</si>
  <si>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</si>
  <si>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</si>
  <si>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</si>
  <si>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</si>
  <si>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</si>
  <si>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</si>
  <si>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</si>
  <si>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</si>
  <si>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</si>
  <si>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</si>
  <si>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</si>
  <si>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</si>
  <si>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</si>
  <si>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</si>
  <si>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</si>
  <si>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</si>
  <si>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</si>
  <si>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</si>
  <si>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</si>
  <si>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</si>
  <si>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</si>
  <si>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</si>
  <si>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</si>
  <si>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</si>
  <si>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</si>
  <si>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</si>
  <si>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</si>
  <si>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</si>
  <si>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</si>
  <si>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</si>
  <si>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</si>
  <si>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</si>
  <si>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</si>
  <si>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</si>
  <si>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</si>
  <si>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</si>
  <si>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</si>
  <si>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</si>
  <si>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</si>
  <si>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</si>
  <si>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</si>
  <si>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</si>
  <si>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</si>
  <si>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</si>
  <si>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</si>
  <si>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</si>
  <si>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</si>
  <si>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</si>
  <si>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</si>
  <si>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</si>
  <si>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</si>
  <si>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</si>
  <si>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</si>
  <si>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</si>
  <si>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</si>
  <si>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</si>
  <si>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</si>
  <si>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</si>
  <si>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</si>
  <si>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</si>
  <si>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</si>
  <si>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</si>
  <si>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</si>
  <si>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</si>
  <si>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</si>
  <si>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</si>
  <si>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</si>
  <si>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</si>
  <si>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</si>
  <si>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</si>
  <si>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</si>
  <si>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</si>
  <si>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</si>
  <si>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</si>
  <si>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</si>
  <si>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</si>
  <si>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</si>
  <si>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</si>
  <si>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</si>
  <si>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</si>
  <si>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</si>
  <si>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</si>
  <si>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</si>
  <si>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</si>
  <si>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</si>
  <si>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</si>
  <si>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</si>
  <si>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</si>
  <si>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</si>
  <si>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</si>
  <si>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</si>
  <si>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</si>
  <si>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</si>
  <si>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</si>
  <si>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</si>
  <si>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</si>
  <si>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</si>
  <si>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</si>
  <si>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</si>
  <si>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</si>
  <si>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</si>
  <si>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</si>
  <si>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</si>
  <si>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</si>
  <si>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</si>
  <si>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</si>
  <si>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</si>
  <si>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</si>
  <si>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</si>
  <si>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</si>
  <si>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</si>
  <si>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</si>
  <si>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</si>
  <si>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</si>
  <si>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</si>
  <si>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</si>
  <si>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</si>
  <si>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</si>
  <si>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</si>
  <si>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</si>
  <si>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</si>
  <si>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</si>
  <si>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</si>
  <si>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</si>
  <si>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</si>
  <si>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</si>
  <si>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</si>
  <si>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</si>
  <si>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</si>
  <si>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</si>
  <si>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</si>
  <si>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</si>
  <si>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</si>
  <si>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</si>
  <si>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</si>
  <si>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</si>
  <si>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</si>
  <si>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</si>
  <si>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</si>
  <si>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</si>
  <si>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</si>
  <si>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</si>
  <si>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</si>
  <si>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</si>
  <si>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</si>
  <si>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</si>
  <si>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</si>
  <si>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</si>
  <si>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</si>
  <si>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</si>
  <si>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</si>
  <si>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</si>
  <si>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</si>
  <si>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</si>
  <si>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</si>
  <si>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</si>
  <si>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</si>
  <si>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</si>
  <si>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</si>
  <si>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</si>
  <si>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</si>
  <si>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</si>
  <si>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</si>
  <si>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</si>
  <si>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</si>
  <si>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</si>
  <si>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</si>
  <si>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</si>
  <si>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</si>
  <si>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</si>
  <si>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</si>
  <si>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</si>
  <si>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</si>
  <si>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</si>
  <si>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</si>
  <si>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</si>
  <si>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</si>
  <si>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</si>
  <si>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</si>
  <si>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</si>
  <si>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</si>
  <si>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</si>
  <si>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</si>
  <si>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</si>
  <si>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</si>
  <si>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</si>
  <si>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</si>
  <si>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</si>
  <si>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</si>
  <si>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</si>
  <si>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</si>
  <si>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</si>
  <si>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</si>
  <si>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</si>
  <si>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</si>
  <si>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</si>
  <si>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</si>
  <si>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</si>
  <si>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</si>
  <si>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</si>
  <si>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</si>
  <si>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</si>
  <si>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</si>
  <si>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</si>
  <si>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</si>
  <si>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</si>
  <si>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</si>
  <si>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</si>
  <si>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</si>
  <si>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</si>
  <si>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</si>
  <si>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</si>
  <si>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</si>
  <si>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</si>
  <si>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</si>
  <si>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</si>
  <si>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</si>
  <si>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</si>
  <si>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</si>
  <si>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</si>
  <si>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</si>
  <si>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</si>
  <si>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</si>
  <si>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</si>
  <si>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</si>
  <si>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</si>
  <si>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</si>
  <si>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</si>
  <si>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</si>
  <si>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</si>
  <si>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</si>
  <si>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</si>
  <si>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</si>
  <si>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</si>
  <si>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</si>
  <si>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</si>
  <si>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</si>
  <si>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</si>
  <si>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</si>
  <si>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</si>
  <si>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</si>
  <si>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</si>
  <si>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</si>
  <si>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</si>
  <si>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</si>
  <si>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</si>
  <si>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</si>
  <si>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</si>
  <si>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</si>
  <si>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</si>
  <si>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</si>
  <si>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</si>
  <si>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</si>
  <si>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</si>
  <si>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</si>
  <si>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</si>
  <si>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</si>
  <si>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</si>
  <si>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</si>
  <si>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</si>
  <si>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</si>
  <si>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</si>
  <si>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</si>
  <si>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</si>
  <si>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</si>
  <si>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</si>
  <si>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</si>
  <si>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</si>
  <si>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</si>
  <si>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</si>
  <si>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</si>
  <si>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</si>
  <si>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</si>
  <si>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</si>
  <si>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</si>
  <si>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</si>
  <si>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</si>
  <si>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</si>
  <si>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</si>
  <si>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</si>
  <si>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</si>
  <si>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</si>
  <si>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</si>
  <si>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</si>
  <si>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</si>
  <si>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</si>
  <si>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</si>
  <si>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</si>
  <si>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</si>
  <si>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</si>
  <si>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</si>
  <si>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</si>
  <si>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</si>
  <si>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</si>
  <si>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</si>
  <si>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</si>
  <si>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</si>
  <si>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</si>
  <si>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</si>
  <si>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</si>
  <si>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</si>
  <si>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</si>
  <si>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</si>
  <si>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</si>
  <si>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</si>
  <si>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</si>
  <si>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</si>
  <si>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</si>
  <si>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</si>
  <si>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</si>
  <si>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</si>
  <si>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</si>
  <si>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</si>
  <si>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</si>
  <si>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</si>
  <si>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</si>
  <si>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</si>
  <si>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</si>
  <si>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</si>
  <si>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</si>
  <si>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</si>
  <si>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</si>
  <si>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</si>
  <si>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</si>
  <si>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</si>
  <si>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</si>
  <si>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</si>
  <si>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</si>
  <si>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</si>
  <si>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</si>
  <si>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</si>
  <si>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</si>
  <si>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</si>
  <si>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</si>
  <si>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</si>
  <si>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</si>
  <si>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</si>
  <si>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</si>
  <si>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</si>
  <si>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</si>
  <si>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</si>
  <si>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</si>
  <si>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</si>
  <si>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</si>
  <si>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</si>
  <si>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</si>
  <si>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</si>
  <si>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</si>
  <si>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</si>
  <si>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</si>
  <si>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</si>
  <si>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</si>
  <si>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</si>
  <si>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</si>
  <si>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</si>
  <si>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</si>
  <si>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</si>
  <si>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</si>
  <si>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</si>
  <si>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</si>
  <si>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</si>
  <si>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</si>
  <si>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</si>
  <si>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</si>
  <si>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</si>
  <si>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</si>
  <si>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</si>
  <si>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</si>
  <si>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</si>
  <si>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</si>
  <si>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</si>
  <si>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</si>
  <si>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</si>
  <si>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</si>
  <si>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</si>
  <si>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</si>
  <si>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</si>
  <si>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</si>
  <si>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</si>
  <si>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</si>
  <si>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</si>
  <si>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</si>
  <si>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</si>
  <si>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</si>
  <si>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</si>
  <si>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</si>
  <si>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</si>
  <si>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</si>
  <si>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</si>
  <si>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</si>
  <si>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</si>
  <si>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</si>
  <si>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</si>
  <si>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</si>
  <si>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</si>
  <si>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</si>
  <si>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</si>
  <si>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</si>
  <si>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</si>
  <si>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</si>
  <si>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</si>
  <si>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</si>
  <si>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</si>
  <si>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</si>
  <si>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</si>
  <si>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</si>
  <si>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</si>
  <si>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</si>
  <si>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</si>
  <si>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</si>
  <si>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</si>
  <si>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</si>
  <si>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</si>
  <si>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</si>
  <si>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</si>
  <si>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</si>
  <si>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</si>
  <si>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</si>
  <si>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</si>
  <si>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</si>
  <si>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</si>
  <si>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</si>
  <si>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</si>
  <si>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</si>
  <si>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</si>
  <si>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</si>
  <si>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</si>
  <si>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</si>
  <si>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</si>
  <si>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</si>
  <si>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</si>
  <si>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</si>
  <si>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</si>
  <si>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</si>
  <si>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</si>
  <si>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</si>
  <si>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</si>
  <si>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</si>
  <si>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</si>
  <si>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</si>
  <si>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</si>
  <si>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</si>
  <si>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</si>
  <si>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</si>
  <si>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</si>
  <si>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</si>
  <si>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</si>
  <si>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</si>
  <si>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</si>
  <si>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</si>
  <si>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</si>
  <si>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</si>
  <si>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</si>
  <si>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</si>
  <si>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</si>
  <si>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</si>
  <si>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</si>
  <si>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</si>
  <si>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</si>
  <si>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</si>
  <si>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</si>
  <si>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</si>
  <si>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</si>
  <si>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</si>
  <si>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</si>
  <si>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</si>
  <si>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</si>
  <si>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</si>
  <si>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</si>
  <si>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</si>
  <si>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</si>
  <si>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</si>
  <si>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</si>
  <si>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</si>
  <si>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</si>
  <si>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</si>
  <si>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</si>
  <si>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</si>
  <si>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</si>
  <si>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</si>
  <si>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</si>
  <si>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</si>
  <si>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</si>
  <si>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</si>
  <si>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</si>
  <si>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</si>
  <si>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</si>
  <si>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</si>
  <si>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</si>
  <si>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</si>
  <si>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</si>
  <si>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</si>
  <si>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</si>
  <si>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</si>
  <si>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</si>
  <si>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</si>
  <si>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</si>
  <si>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</si>
  <si>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</si>
  <si>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</si>
  <si>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</si>
  <si>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</si>
  <si>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</si>
  <si>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</si>
  <si>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</si>
  <si>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</si>
  <si>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</si>
  <si>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</si>
  <si>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</si>
  <si>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</si>
  <si>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</si>
  <si>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</si>
  <si>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</si>
  <si>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</si>
  <si>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</si>
  <si>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</si>
  <si>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</si>
  <si>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</si>
  <si>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</si>
  <si>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</si>
  <si>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</si>
  <si>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</si>
  <si>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</si>
  <si>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</si>
  <si>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</si>
  <si>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</si>
  <si>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</si>
  <si>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</si>
  <si>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</si>
  <si>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</si>
  <si>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</si>
  <si>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</si>
  <si>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</si>
  <si>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</si>
  <si>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</si>
  <si>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</si>
  <si>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</si>
  <si>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</si>
  <si>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</si>
  <si>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</si>
  <si>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</si>
  <si>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</si>
  <si>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</si>
  <si>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</si>
  <si>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</si>
  <si>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</si>
  <si>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</si>
  <si>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</si>
  <si>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</si>
  <si>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</si>
  <si>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</si>
  <si>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</si>
  <si>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</si>
  <si>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</si>
  <si>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</si>
  <si>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</si>
  <si>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</si>
  <si>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</si>
  <si>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</si>
  <si>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</si>
  <si>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</si>
  <si>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</si>
  <si>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</si>
  <si>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</si>
  <si>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</si>
  <si>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</si>
  <si>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</si>
  <si>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</si>
  <si>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</si>
  <si>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</si>
  <si>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</si>
  <si>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</si>
  <si>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</si>
  <si>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</si>
  <si>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</si>
  <si>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</si>
  <si>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</si>
  <si>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</si>
  <si>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</si>
  <si>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</si>
  <si>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</si>
  <si>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</si>
  <si>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</si>
  <si>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</si>
  <si>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</si>
  <si>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</si>
  <si>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</si>
  <si>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</si>
  <si>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</si>
  <si>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</si>
  <si>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</si>
  <si>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</si>
  <si>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</si>
  <si>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</si>
  <si>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</si>
  <si>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</si>
  <si>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</si>
  <si>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</si>
  <si>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</si>
  <si>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</si>
  <si>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</si>
  <si>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</si>
  <si>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</si>
  <si>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</si>
  <si>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</si>
  <si>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</si>
  <si>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</si>
  <si>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</si>
  <si>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</si>
  <si>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</si>
  <si>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</si>
  <si>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</si>
  <si>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</si>
  <si>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</si>
  <si>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</si>
  <si>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</si>
  <si>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</si>
  <si>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</si>
  <si>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</si>
  <si>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</si>
  <si>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</si>
  <si>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</si>
  <si>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</si>
  <si>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</si>
  <si>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</si>
  <si>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</si>
  <si>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</si>
  <si>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</si>
  <si>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</si>
  <si>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</si>
  <si>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</si>
  <si>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</si>
  <si>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</si>
  <si>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</si>
  <si>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</si>
  <si>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</si>
  <si>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</si>
  <si>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</si>
  <si>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</si>
  <si>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</si>
  <si>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</si>
  <si>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</si>
  <si>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</si>
  <si>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</si>
  <si>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</si>
  <si>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</si>
  <si>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</si>
  <si>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</si>
  <si>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</si>
  <si>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</si>
  <si>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</si>
  <si>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</si>
  <si>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</si>
  <si>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</si>
  <si>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</si>
  <si>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</si>
  <si>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</si>
  <si>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</si>
  <si>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</si>
  <si>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</si>
  <si>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</si>
  <si>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</si>
  <si>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</si>
  <si>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</si>
  <si>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</si>
  <si>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</si>
  <si>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</si>
  <si>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</si>
  <si>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</si>
  <si>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</si>
  <si>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</si>
  <si>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</si>
  <si>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</si>
  <si>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</si>
  <si>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</si>
  <si>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</si>
  <si>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</si>
  <si>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</si>
  <si>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</si>
  <si>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</si>
  <si>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</si>
  <si>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</si>
  <si>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</si>
  <si>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</si>
  <si>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</si>
  <si>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</si>
  <si>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</si>
  <si>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</si>
  <si>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</si>
  <si>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</si>
  <si>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</si>
  <si>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</si>
  <si>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</si>
  <si>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</si>
  <si>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</si>
  <si>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</si>
  <si>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</si>
  <si>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</si>
  <si>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</si>
  <si>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</si>
  <si>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</si>
  <si>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</si>
  <si>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</si>
  <si>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</si>
  <si>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</si>
  <si>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</si>
  <si>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</si>
  <si>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</si>
  <si>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</si>
  <si>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</si>
  <si>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</si>
  <si>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</si>
  <si>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</si>
  <si>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</si>
  <si>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</si>
  <si>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</si>
  <si>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</si>
  <si>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</si>
  <si>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</si>
  <si>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</si>
  <si>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</si>
  <si>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</si>
  <si>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</si>
  <si>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</si>
  <si>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</si>
  <si>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</si>
  <si>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</si>
  <si>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</si>
  <si>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</si>
  <si>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</si>
  <si>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</si>
  <si>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</si>
  <si>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</si>
  <si>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</si>
  <si>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</si>
  <si>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</si>
  <si>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</si>
  <si>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</si>
  <si>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</si>
  <si>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</si>
  <si>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</si>
  <si>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</si>
  <si>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</si>
  <si>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</si>
  <si>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</si>
  <si>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</si>
  <si>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</si>
  <si>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</si>
  <si>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</si>
  <si>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</si>
  <si>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</si>
  <si>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</si>
  <si>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</si>
  <si>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</si>
  <si>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</si>
  <si>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</si>
  <si>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</si>
  <si>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</si>
  <si>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</si>
  <si>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</si>
  <si>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</si>
  <si>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</si>
  <si>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</si>
  <si>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</si>
  <si>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</si>
  <si>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</si>
  <si>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</si>
  <si>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</si>
  <si>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</si>
  <si>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</si>
  <si>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</si>
  <si>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</si>
  <si>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</si>
  <si>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</si>
  <si>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</si>
  <si>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</si>
  <si>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</si>
  <si>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</si>
  <si>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</si>
  <si>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</si>
  <si>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</si>
  <si>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</si>
  <si>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</si>
  <si>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</si>
  <si>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</si>
  <si>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</si>
  <si>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</si>
  <si>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</si>
  <si>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</si>
  <si>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</si>
  <si>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</si>
  <si>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</si>
  <si>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</si>
  <si>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</si>
  <si>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</si>
  <si>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</si>
  <si>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</si>
  <si>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</si>
  <si>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</si>
  <si>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</si>
  <si>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</si>
  <si>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</si>
  <si>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</si>
  <si>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</si>
  <si>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</si>
  <si>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</si>
  <si>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</si>
  <si>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</si>
  <si>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</si>
  <si>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</si>
  <si>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</si>
  <si>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</si>
  <si>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</si>
  <si>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</si>
  <si>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</si>
  <si>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</si>
  <si>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</si>
  <si>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</si>
  <si>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</si>
  <si>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</si>
  <si>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</si>
  <si>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</si>
  <si>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</si>
  <si>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</si>
  <si>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</si>
  <si>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</si>
  <si>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</si>
  <si>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</si>
  <si>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</si>
  <si>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</si>
  <si>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</si>
  <si>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</si>
  <si>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</si>
  <si>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</si>
  <si>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</si>
  <si>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</si>
  <si>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</si>
  <si>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</si>
  <si>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</si>
  <si>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</si>
  <si>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</si>
  <si>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</si>
  <si>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</si>
  <si>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</si>
  <si>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</si>
  <si>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</si>
  <si>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</si>
  <si>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</si>
  <si>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</si>
  <si>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</si>
  <si>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</si>
  <si>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</si>
  <si>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</si>
  <si>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</si>
  <si>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</si>
  <si>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</si>
  <si>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</si>
  <si>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</si>
  <si>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</si>
  <si>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</si>
  <si>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</si>
  <si>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</si>
  <si>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</si>
  <si>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</si>
  <si>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</si>
  <si>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</si>
  <si>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</si>
  <si>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</si>
  <si>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</si>
  <si>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</si>
  <si>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</si>
  <si>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</si>
  <si>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</si>
  <si>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</si>
  <si>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</si>
  <si>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</si>
  <si>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</si>
  <si>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</si>
  <si>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</si>
  <si>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</si>
  <si>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</si>
  <si>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</si>
  <si>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</si>
  <si>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</si>
  <si>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</si>
  <si>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</si>
  <si>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</si>
  <si>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</si>
  <si>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</si>
  <si>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</si>
  <si>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</si>
  <si>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</si>
  <si>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</si>
  <si>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</si>
  <si>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</si>
  <si>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</si>
  <si>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</si>
  <si>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</si>
  <si>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</si>
  <si>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</si>
  <si>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</si>
  <si>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</si>
  <si>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</si>
  <si>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</si>
  <si>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</si>
  <si>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</si>
  <si>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</si>
  <si>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</si>
  <si>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</si>
  <si>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</si>
  <si>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</si>
  <si>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</si>
  <si>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</si>
  <si>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</si>
  <si>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</si>
  <si>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</si>
  <si>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</si>
  <si>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</si>
  <si>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</si>
  <si>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</si>
  <si>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</si>
  <si>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</si>
  <si>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</si>
  <si>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</si>
  <si>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</si>
  <si>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</si>
  <si>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</si>
  <si>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</si>
  <si>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</si>
  <si>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</si>
  <si>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</si>
  <si>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</si>
  <si>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</si>
  <si>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</si>
  <si>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</si>
  <si>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</si>
  <si>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</si>
  <si>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</si>
  <si>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</si>
  <si>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</si>
  <si>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</si>
  <si>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</si>
  <si>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</si>
  <si>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</si>
  <si>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</si>
  <si>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</si>
  <si>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</si>
  <si>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</si>
  <si>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</si>
  <si>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</si>
  <si>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</si>
  <si>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</si>
  <si>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</si>
  <si>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</si>
  <si>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</si>
  <si>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</si>
  <si>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</si>
  <si>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</si>
  <si>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</si>
  <si>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</si>
  <si>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</si>
  <si>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</si>
  <si>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</si>
  <si>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</si>
  <si>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</si>
  <si>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</si>
  <si>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</si>
  <si>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</si>
  <si>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</si>
  <si>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</si>
  <si>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</si>
  <si>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</si>
  <si>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</si>
  <si>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</si>
  <si>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</si>
  <si>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</si>
  <si>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</si>
  <si>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</si>
  <si>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</si>
  <si>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</si>
  <si>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</si>
  <si>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</si>
  <si>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</si>
  <si>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</si>
  <si>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</si>
  <si>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</si>
  <si>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</si>
  <si>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</si>
  <si>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</si>
  <si>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</si>
  <si>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</si>
  <si>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</si>
  <si>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</si>
  <si>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</si>
  <si>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</si>
  <si>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</si>
  <si>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</si>
  <si>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</si>
  <si>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</si>
  <si>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</si>
  <si>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</si>
  <si>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</si>
  <si>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</si>
  <si>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</si>
  <si>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</si>
  <si>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</si>
  <si>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</si>
  <si>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</si>
  <si>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</si>
  <si>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</si>
  <si>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</si>
  <si>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</si>
  <si>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</si>
  <si>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</si>
  <si>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</si>
  <si>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</si>
  <si>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</si>
  <si>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</si>
  <si>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</si>
  <si>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</si>
  <si>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</si>
  <si>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</si>
  <si>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</si>
  <si>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</si>
  <si>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</si>
  <si>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</si>
  <si>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</si>
  <si>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</si>
  <si>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</si>
  <si>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</si>
  <si>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</si>
  <si>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</si>
  <si>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</si>
  <si>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</si>
  <si>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</si>
  <si>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</si>
  <si>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</si>
  <si>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</si>
  <si>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</si>
  <si>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</si>
  <si>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</si>
  <si>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</si>
  <si>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</si>
  <si>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</si>
  <si>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</si>
  <si>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</si>
  <si>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</si>
  <si>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</si>
  <si>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</si>
  <si>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</si>
  <si>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</si>
  <si>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</si>
  <si>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</si>
  <si>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</si>
  <si>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</si>
  <si>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</si>
  <si>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</si>
  <si>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</si>
  <si>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</si>
  <si>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</si>
  <si>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</si>
  <si>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</si>
  <si>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</si>
  <si>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</si>
  <si>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</si>
  <si>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</si>
  <si>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</si>
  <si>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</si>
  <si>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</si>
  <si>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</si>
  <si>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</si>
  <si>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</si>
  <si>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</si>
  <si>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</si>
  <si>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</si>
  <si>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</si>
  <si>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</si>
  <si>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</si>
  <si>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</si>
  <si>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</si>
  <si>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</si>
  <si>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</si>
  <si>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</si>
  <si>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</si>
  <si>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</si>
  <si>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</si>
  <si>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</si>
  <si>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</si>
  <si>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</si>
  <si>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</si>
  <si>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</si>
  <si>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</si>
  <si>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</si>
  <si>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</si>
  <si>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</si>
  <si>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</si>
  <si>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</si>
  <si>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</si>
  <si>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</si>
  <si>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</si>
  <si>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</si>
  <si>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</si>
  <si>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</si>
  <si>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</si>
  <si>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</si>
  <si>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</si>
  <si>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</si>
  <si>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</si>
  <si>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</si>
  <si>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</si>
  <si>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</si>
  <si>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</si>
  <si>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</si>
  <si>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</si>
  <si>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</si>
  <si>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</si>
  <si>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</si>
  <si>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</si>
  <si>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</si>
  <si>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</si>
  <si>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</si>
  <si>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</si>
  <si>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</si>
  <si>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</si>
  <si>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</si>
  <si>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</si>
  <si>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</si>
  <si>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</si>
  <si>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</si>
  <si>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</si>
  <si>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</si>
  <si>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</si>
  <si>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</si>
  <si>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</si>
  <si>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</si>
  <si>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</si>
  <si>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</si>
  <si>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</si>
  <si>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</si>
  <si>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</si>
  <si>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</si>
  <si>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</si>
  <si>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</si>
  <si>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</si>
  <si>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</si>
  <si>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</si>
  <si>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</si>
  <si>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</si>
  <si>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</si>
  <si>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</si>
  <si>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</si>
  <si>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</si>
  <si>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</si>
  <si>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</si>
  <si>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</si>
  <si>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</si>
  <si>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</si>
  <si>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</si>
  <si>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</si>
  <si>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</si>
  <si>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</si>
  <si>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</si>
  <si>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</si>
  <si>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</si>
  <si>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</si>
  <si>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</si>
  <si>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</si>
  <si>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</si>
  <si>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</si>
  <si>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</si>
  <si>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</si>
  <si>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</si>
  <si>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</si>
  <si>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</si>
  <si>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</si>
  <si>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</si>
  <si>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</si>
  <si>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</si>
  <si>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</si>
  <si>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</si>
  <si>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</si>
  <si>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</si>
  <si>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</si>
  <si>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</si>
  <si>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</si>
  <si>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</si>
  <si>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</si>
  <si>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</si>
  <si>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</si>
  <si>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</si>
  <si>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</si>
  <si>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</si>
  <si>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</si>
  <si>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</si>
  <si>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</si>
  <si>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</si>
  <si>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</si>
  <si>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</si>
  <si>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</si>
  <si>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</si>
  <si>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</si>
  <si>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</si>
  <si>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</si>
  <si>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</si>
  <si>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</si>
  <si>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</si>
  <si>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</si>
  <si>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</si>
  <si>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</si>
  <si>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</si>
  <si>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</si>
  <si>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</si>
  <si>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</si>
  <si>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</si>
  <si>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</si>
  <si>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</si>
  <si>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</si>
  <si>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</si>
  <si>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</si>
  <si>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</si>
  <si>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</si>
  <si>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</si>
  <si>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</si>
  <si>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</si>
  <si>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</si>
  <si>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</si>
  <si>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</si>
  <si>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</si>
  <si>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</si>
  <si>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</si>
  <si>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</si>
  <si>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</si>
  <si>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</si>
  <si>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</si>
  <si>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</si>
  <si>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</si>
  <si>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</si>
  <si>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</si>
  <si>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</si>
  <si>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</si>
  <si>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</si>
  <si>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</si>
  <si>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</si>
  <si>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</si>
  <si>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</si>
  <si>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</si>
  <si>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</si>
  <si>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</si>
  <si>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</si>
  <si>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</si>
  <si>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</si>
  <si>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</si>
  <si>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</si>
  <si>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</si>
  <si>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</si>
  <si>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</si>
  <si>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</si>
  <si>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</si>
  <si>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</si>
  <si>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</si>
  <si>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</si>
  <si>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</si>
  <si>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</si>
  <si>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</si>
  <si>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</si>
  <si>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</si>
  <si>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</si>
  <si>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</si>
  <si>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</si>
  <si>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</si>
  <si>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</si>
  <si>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</si>
  <si>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</si>
  <si>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</si>
  <si>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</si>
  <si>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</si>
  <si>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</si>
  <si>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</si>
  <si>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</si>
  <si>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</si>
  <si>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</si>
  <si>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</si>
  <si>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</si>
  <si>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</si>
  <si>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</si>
  <si>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</si>
  <si>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</si>
  <si>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</si>
  <si>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</si>
  <si>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</si>
  <si>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</si>
  <si>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</si>
  <si>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</si>
  <si>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</si>
  <si>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</si>
  <si>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</si>
  <si>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</si>
  <si>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</si>
  <si>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</si>
  <si>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</si>
  <si>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</si>
  <si>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</si>
  <si>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</si>
  <si>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</si>
  <si>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</si>
  <si>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</si>
  <si>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</si>
  <si>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</si>
  <si>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</si>
  <si>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</si>
  <si>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</si>
  <si>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</si>
  <si>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</si>
  <si>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</si>
  <si>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</si>
  <si>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</si>
  <si>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</si>
  <si>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</si>
  <si>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</si>
  <si>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</si>
  <si>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</si>
  <si>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</si>
  <si>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</si>
  <si>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</si>
  <si>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</si>
  <si>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</si>
  <si>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</si>
  <si>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</si>
  <si>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</si>
  <si>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</si>
  <si>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</si>
  <si>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</si>
  <si>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</si>
  <si>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</si>
  <si>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</si>
  <si>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</si>
  <si>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</si>
  <si>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</si>
  <si>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</si>
  <si>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</si>
  <si>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</si>
  <si>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</si>
  <si>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</si>
  <si>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</si>
  <si>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</si>
  <si>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</si>
  <si>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</si>
  <si>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</si>
  <si>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</si>
  <si>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</si>
  <si>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</si>
  <si>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</si>
  <si>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</si>
  <si>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</si>
  <si>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</si>
  <si>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</si>
  <si>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</si>
  <si>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</si>
  <si>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</si>
  <si>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</si>
  <si>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</si>
  <si>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</si>
  <si>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</si>
  <si>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</si>
  <si>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</si>
  <si>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</si>
  <si>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</si>
  <si>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</si>
  <si>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</si>
  <si>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</si>
  <si>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</si>
  <si>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</si>
  <si>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</si>
  <si>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</si>
  <si>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</si>
  <si>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</si>
  <si>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</si>
  <si>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</si>
  <si>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</si>
  <si>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</si>
  <si>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</si>
  <si>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</si>
  <si>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</si>
  <si>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</si>
  <si>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</si>
  <si>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</si>
  <si>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</si>
  <si>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</si>
  <si>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</si>
  <si>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</si>
  <si>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</si>
  <si>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</si>
  <si>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</si>
  <si>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</si>
  <si>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</si>
  <si>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</si>
  <si>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</si>
  <si>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</si>
  <si>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</si>
  <si>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</si>
  <si>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</si>
  <si>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</si>
  <si>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</si>
  <si>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</si>
  <si>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</si>
  <si>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</si>
  <si>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</si>
  <si>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</si>
  <si>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</si>
  <si>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</si>
  <si>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</si>
  <si>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</si>
  <si>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</si>
  <si>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</si>
  <si>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</si>
  <si>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</si>
  <si>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</si>
  <si>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</si>
  <si>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</si>
  <si>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</si>
  <si>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</si>
  <si>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</si>
  <si>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</si>
  <si>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</si>
  <si>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</si>
  <si>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</si>
  <si>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</si>
  <si>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</si>
  <si>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</si>
  <si>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</si>
  <si>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</si>
  <si>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</si>
  <si>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</si>
  <si>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</si>
  <si>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</si>
  <si>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</si>
  <si>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</si>
  <si>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</si>
  <si>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</si>
  <si>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</si>
  <si>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</si>
  <si>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</si>
  <si>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</si>
  <si>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</si>
  <si>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</si>
  <si>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</si>
  <si>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</si>
  <si>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</si>
  <si>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</si>
  <si>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</si>
  <si>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</si>
  <si>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</si>
  <si>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</si>
  <si>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</si>
  <si>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</si>
  <si>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</si>
  <si>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</si>
  <si>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</si>
  <si>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</si>
  <si>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</si>
  <si>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</si>
  <si>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</si>
  <si>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</si>
  <si>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</si>
  <si>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</si>
  <si>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</si>
  <si>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</si>
  <si>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</si>
  <si>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</si>
  <si>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</si>
  <si>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</si>
  <si>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</si>
  <si>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</si>
  <si>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</si>
  <si>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</si>
  <si>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</si>
  <si>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</si>
  <si>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</si>
  <si>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</si>
  <si>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</si>
  <si>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</si>
  <si>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</si>
  <si>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</si>
  <si>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</si>
  <si>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</si>
  <si>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</si>
  <si>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</si>
  <si>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</si>
  <si>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</si>
  <si>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</si>
  <si>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</si>
  <si>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</si>
  <si>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</si>
  <si>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</si>
  <si>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</si>
  <si>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</si>
  <si>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</si>
  <si>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</si>
  <si>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</si>
  <si>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</si>
  <si>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</si>
  <si>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</si>
  <si>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</si>
  <si>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</si>
  <si>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</si>
  <si>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</si>
  <si>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</si>
  <si>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</si>
  <si>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</si>
  <si>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</si>
  <si>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</si>
  <si>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</si>
  <si>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</si>
  <si>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</si>
  <si>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</si>
  <si>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</si>
  <si>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</si>
  <si>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</si>
  <si>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</si>
  <si>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</si>
  <si>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</si>
  <si>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</si>
  <si>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</si>
  <si>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</si>
  <si>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</si>
  <si>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</si>
  <si>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</si>
  <si>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</si>
  <si>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</si>
  <si>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</si>
  <si>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</si>
  <si>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</si>
  <si>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</si>
  <si>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</si>
  <si>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</si>
  <si>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</si>
  <si>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</si>
  <si>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</si>
  <si>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</si>
  <si>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</si>
  <si>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</si>
  <si>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</si>
  <si>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</si>
  <si>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</si>
  <si>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</si>
  <si>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</si>
  <si>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</si>
  <si>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</si>
  <si>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</si>
  <si>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</si>
  <si>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</si>
  <si>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</si>
  <si>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</si>
  <si>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</si>
  <si>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</si>
  <si>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</si>
  <si>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</si>
  <si>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</si>
  <si>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</si>
  <si>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</si>
  <si>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</si>
  <si>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</si>
  <si>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</si>
  <si>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</si>
  <si>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</si>
  <si>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</si>
  <si>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</si>
  <si>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</si>
  <si>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</si>
  <si>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</si>
  <si>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</si>
  <si>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</si>
  <si>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</si>
  <si>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</si>
  <si>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</si>
  <si>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</si>
  <si>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</si>
  <si>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</si>
  <si>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</si>
  <si>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</si>
  <si>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</si>
  <si>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</si>
  <si>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</si>
  <si>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</si>
  <si>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</si>
  <si>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</si>
  <si>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</si>
  <si>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</si>
  <si>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</si>
  <si>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</si>
  <si>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</si>
  <si>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</si>
  <si>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</si>
  <si>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</si>
  <si>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</si>
  <si>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</si>
  <si>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</si>
  <si>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</si>
  <si>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</si>
  <si>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</si>
  <si>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</si>
  <si>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</si>
  <si>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</si>
  <si>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</si>
  <si>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</si>
  <si>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</si>
  <si>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</si>
  <si>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</si>
  <si>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</si>
  <si>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</si>
  <si>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</si>
  <si>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</si>
  <si>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</si>
  <si>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</si>
  <si>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</si>
  <si>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</si>
  <si>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</si>
  <si>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</si>
  <si>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</si>
  <si>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</si>
  <si>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</si>
  <si>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</si>
  <si>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</si>
  <si>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</si>
  <si>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</si>
  <si>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</si>
  <si>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</si>
  <si>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</si>
  <si>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</si>
  <si>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</si>
  <si>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</si>
  <si>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</si>
  <si>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</si>
  <si>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</si>
  <si>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</si>
  <si>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</si>
  <si>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</si>
  <si>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</si>
  <si>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</si>
  <si>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</si>
  <si>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</si>
  <si>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</si>
  <si>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</si>
  <si>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</si>
  <si>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</si>
  <si>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</si>
  <si>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</si>
  <si>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</si>
  <si>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</si>
  <si>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</si>
  <si>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</si>
  <si>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</si>
  <si>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</si>
  <si>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</si>
  <si>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</si>
  <si>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</si>
  <si>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</si>
  <si>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</si>
  <si>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</si>
  <si>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</si>
  <si>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</si>
  <si>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</si>
  <si>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</si>
  <si>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</si>
  <si>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</si>
  <si>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</si>
  <si>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</si>
  <si>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</si>
  <si>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</si>
  <si>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</si>
  <si>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</si>
  <si>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</si>
  <si>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</si>
  <si>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</si>
  <si>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</si>
  <si>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</si>
  <si>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</si>
  <si>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</si>
  <si>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</si>
  <si>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</si>
  <si>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</si>
  <si>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</si>
  <si>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</si>
  <si>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</si>
  <si>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</si>
  <si>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</si>
  <si>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</si>
  <si>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</si>
  <si>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</si>
  <si>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</si>
  <si>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</si>
  <si>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</si>
  <si>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</si>
  <si>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</si>
  <si>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</si>
  <si>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</si>
  <si>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</si>
  <si>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</si>
  <si>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</si>
  <si>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</si>
  <si>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</si>
  <si>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</si>
  <si>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</si>
  <si>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</si>
  <si>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</si>
  <si>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</si>
  <si>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</si>
  <si>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</si>
  <si>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</si>
  <si>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</si>
  <si>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</si>
  <si>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</si>
  <si>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</si>
  <si>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</si>
  <si>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</si>
  <si>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</si>
  <si>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</si>
  <si>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</si>
  <si>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</si>
  <si>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</si>
  <si>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</si>
  <si>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</si>
  <si>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</si>
  <si>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</si>
  <si>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</si>
  <si>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</si>
  <si>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</si>
  <si>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</si>
  <si>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</si>
  <si>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</si>
  <si>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</si>
  <si>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</si>
  <si>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</si>
  <si>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</si>
  <si>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</si>
  <si>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</si>
  <si>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</si>
  <si>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</si>
  <si>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</si>
  <si>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</si>
  <si>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</si>
  <si>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</si>
  <si>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</si>
  <si>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</si>
  <si>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</si>
  <si>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</si>
  <si>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</si>
  <si>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</si>
  <si>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</si>
  <si>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</si>
  <si>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</si>
  <si>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</si>
  <si>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</si>
  <si>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</si>
  <si>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</si>
  <si>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</si>
  <si>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</si>
  <si>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</si>
  <si>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</si>
  <si>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</si>
  <si>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</si>
  <si>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</si>
  <si>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</si>
  <si>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</si>
  <si>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</si>
  <si>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</si>
  <si>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</si>
  <si>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</si>
  <si>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</si>
  <si>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</si>
  <si>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</si>
  <si>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</si>
  <si>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</si>
  <si>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</si>
  <si>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</si>
  <si>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</si>
  <si>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</si>
  <si>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</si>
  <si>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</si>
  <si>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</si>
  <si>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</si>
  <si>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</si>
  <si>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</si>
  <si>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</si>
  <si>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</si>
  <si>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</si>
  <si>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</si>
  <si>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</si>
  <si>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</si>
  <si>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</si>
  <si>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</si>
  <si>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</si>
  <si>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</si>
  <si>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</si>
  <si>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</si>
  <si>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</si>
  <si>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</si>
  <si>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</si>
  <si>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</si>
  <si>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</si>
  <si>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</si>
  <si>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</si>
  <si>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</si>
  <si>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</si>
  <si>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</si>
  <si>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</si>
  <si>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</si>
  <si>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</si>
  <si>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</si>
  <si>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</si>
  <si>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</si>
  <si>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</si>
  <si>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</si>
  <si>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</si>
  <si>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</si>
  <si>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</si>
  <si>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</si>
  <si>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</si>
  <si>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</si>
  <si>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</si>
  <si>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</si>
  <si>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</si>
  <si>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</si>
  <si>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</si>
  <si>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</si>
  <si>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</si>
  <si>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</si>
  <si>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</si>
  <si>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</si>
  <si>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</si>
  <si>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</si>
  <si>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</si>
  <si>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</si>
  <si>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</si>
  <si>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</si>
  <si>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</si>
  <si>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</si>
  <si>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</si>
  <si>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</si>
  <si>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</si>
  <si>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</si>
  <si>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</si>
  <si>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</si>
  <si>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</si>
  <si>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</si>
  <si>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</si>
  <si>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</si>
  <si>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</si>
  <si>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</si>
  <si>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</si>
  <si>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</si>
  <si>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</si>
  <si>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</si>
  <si>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</si>
  <si>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</si>
  <si>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</si>
  <si>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</si>
  <si>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</si>
  <si>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</si>
  <si>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</si>
  <si>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</si>
  <si>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</si>
  <si>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</si>
  <si>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</si>
  <si>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</si>
  <si>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</si>
  <si>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</si>
  <si>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</si>
  <si>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</si>
  <si>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</si>
  <si>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</si>
  <si>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</si>
  <si>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</si>
  <si>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</si>
  <si>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</si>
  <si>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</si>
  <si>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</si>
  <si>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</si>
  <si>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</si>
  <si>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</si>
  <si>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</si>
  <si>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</si>
  <si>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</si>
  <si>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</si>
  <si>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</si>
  <si>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</si>
  <si>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</si>
  <si>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</si>
  <si>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</si>
  <si>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</si>
  <si>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</si>
  <si>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</si>
  <si>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</si>
  <si>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</si>
  <si>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</si>
  <si>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</si>
  <si>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</si>
  <si>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</si>
  <si>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</si>
  <si>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</si>
  <si>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</si>
  <si>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</si>
  <si>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</si>
  <si>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</si>
  <si>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</si>
  <si>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</si>
  <si>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</si>
  <si>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</si>
  <si>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</si>
  <si>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</si>
  <si>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</si>
  <si>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</si>
  <si>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</si>
  <si>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</si>
  <si>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</si>
  <si>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</si>
  <si>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</si>
  <si>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</si>
  <si>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</si>
  <si>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</si>
  <si>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</si>
  <si>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</si>
  <si>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</si>
  <si>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</si>
  <si>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</si>
  <si>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</si>
  <si>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</si>
  <si>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</si>
  <si>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</si>
  <si>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</si>
  <si>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</si>
  <si>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</si>
  <si>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</si>
  <si>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</si>
  <si>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</si>
  <si>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</si>
  <si>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</si>
  <si>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</si>
  <si>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</si>
  <si>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</si>
  <si>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</si>
  <si>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</si>
  <si>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</si>
  <si>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</si>
  <si>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</si>
  <si>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</si>
  <si>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</si>
  <si>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</si>
  <si>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</si>
  <si>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</si>
  <si>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</si>
  <si>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</si>
  <si>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</si>
  <si>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</si>
  <si>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</si>
  <si>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</si>
  <si>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</si>
  <si>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</si>
  <si>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</si>
  <si>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</si>
  <si>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</si>
  <si>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</si>
  <si>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</si>
  <si>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</si>
  <si>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</si>
  <si>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</si>
  <si>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</si>
  <si>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</si>
  <si>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</si>
  <si>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</si>
  <si>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</si>
  <si>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</si>
  <si>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</si>
  <si>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</si>
  <si>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</si>
  <si>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</si>
  <si>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</si>
  <si>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</si>
  <si>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</si>
  <si>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</si>
  <si>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</si>
  <si>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</si>
  <si>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</si>
  <si>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</si>
  <si>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</si>
  <si>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</si>
  <si>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</si>
  <si>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</si>
  <si>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</si>
  <si>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</si>
  <si>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</si>
  <si>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</si>
  <si>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</si>
  <si>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</si>
  <si>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</si>
  <si>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</si>
  <si>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</si>
  <si>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</si>
  <si>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</si>
  <si>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</si>
  <si>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</si>
  <si>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</si>
  <si>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</si>
  <si>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</si>
  <si>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</si>
  <si>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</si>
  <si>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</si>
  <si>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</si>
  <si>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</si>
  <si>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</si>
  <si>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</si>
  <si>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</si>
  <si>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</si>
  <si>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</si>
  <si>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</si>
  <si>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</si>
  <si>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</si>
  <si>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</si>
  <si>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</si>
  <si>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</si>
  <si>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</si>
  <si>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</si>
  <si>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</si>
  <si>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</si>
  <si>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</si>
  <si>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</si>
  <si>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</si>
  <si>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</si>
  <si>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</si>
  <si>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</si>
  <si>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</si>
  <si>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</si>
  <si>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</si>
  <si>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</si>
  <si>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</si>
  <si>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</si>
  <si>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</si>
  <si>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</si>
  <si>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</si>
  <si>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</si>
  <si>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</si>
  <si>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</si>
  <si>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</si>
  <si>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</si>
  <si>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</si>
  <si>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</si>
  <si>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</si>
  <si>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</si>
  <si>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</si>
  <si>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</si>
  <si>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</si>
  <si>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</si>
  <si>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</si>
  <si>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</si>
  <si>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</si>
  <si>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</si>
  <si>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</si>
  <si>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</si>
  <si>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</si>
  <si>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</si>
  <si>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</si>
  <si>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</si>
  <si>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</si>
  <si>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</si>
  <si>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</si>
  <si>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</si>
  <si>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</si>
  <si>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</si>
  <si>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</si>
  <si>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</si>
  <si>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</si>
  <si>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</si>
  <si>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</si>
  <si>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</si>
  <si>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</si>
  <si>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</si>
  <si>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</si>
  <si>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</si>
  <si>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</si>
  <si>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</si>
  <si>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</si>
  <si>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</si>
  <si>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</si>
  <si>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</si>
  <si>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</si>
  <si>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</si>
  <si>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</si>
  <si>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</si>
  <si>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</si>
  <si>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</si>
  <si>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</si>
  <si>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</si>
  <si>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</si>
  <si>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</si>
  <si>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</si>
  <si>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</si>
  <si>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</si>
  <si>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</si>
  <si>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</si>
  <si>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</si>
  <si>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</si>
  <si>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</si>
  <si>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</si>
  <si>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</si>
  <si>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</si>
  <si>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</si>
  <si>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</si>
  <si>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</si>
  <si>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</si>
  <si>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</si>
  <si>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</si>
  <si>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</si>
  <si>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</si>
  <si>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</si>
  <si>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</si>
  <si>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</si>
  <si>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</si>
  <si>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</si>
  <si>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</si>
  <si>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</si>
  <si>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</si>
  <si>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</si>
  <si>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</si>
  <si>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</si>
  <si>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</si>
  <si>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</si>
  <si>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</si>
  <si>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</si>
  <si>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</si>
  <si>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</si>
  <si>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</si>
  <si>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</si>
  <si>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</si>
  <si>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</si>
  <si>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</si>
  <si>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</si>
  <si>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</si>
  <si>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</si>
  <si>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</si>
  <si>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</si>
  <si>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</si>
  <si>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</si>
  <si>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</si>
  <si>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</si>
  <si>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</si>
  <si>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</si>
  <si>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</si>
  <si>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</si>
  <si>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</si>
  <si>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</si>
  <si>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</si>
  <si>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</si>
  <si>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</si>
  <si>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</si>
  <si>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</si>
  <si>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</si>
  <si>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</si>
  <si>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</si>
  <si>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</si>
  <si>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</si>
  <si>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</si>
  <si>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</si>
  <si>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</si>
  <si>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</si>
  <si>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</si>
  <si>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</si>
  <si>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</si>
  <si>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</si>
  <si>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</si>
  <si>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</si>
  <si>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</si>
  <si>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</si>
  <si>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</si>
  <si>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</si>
  <si>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</si>
  <si>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</si>
  <si>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</si>
  <si>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</si>
  <si>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</si>
  <si>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</si>
  <si>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</si>
  <si>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</si>
  <si>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</si>
  <si>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</si>
  <si>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</si>
  <si>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</si>
  <si>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</si>
  <si>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</si>
  <si>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</si>
  <si>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</si>
  <si>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</si>
  <si>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</si>
  <si>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</si>
  <si>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</si>
  <si>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</si>
  <si>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</si>
  <si>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</si>
  <si>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</si>
  <si>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</si>
  <si>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</si>
  <si>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</si>
  <si>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</si>
  <si>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</si>
  <si>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</si>
  <si>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</si>
  <si>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</si>
  <si>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</si>
  <si>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</si>
  <si>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</si>
  <si>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</si>
  <si>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</si>
  <si>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</si>
  <si>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</si>
  <si>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</si>
  <si>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</si>
  <si>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</si>
  <si>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</si>
  <si>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</si>
  <si>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</si>
  <si>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</si>
  <si>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</si>
  <si>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</si>
  <si>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</si>
  <si>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</si>
  <si>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</si>
  <si>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</si>
  <si>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</si>
  <si>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</si>
  <si>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</si>
  <si>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</si>
  <si>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</si>
  <si>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</si>
  <si>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</si>
  <si>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</si>
  <si>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</si>
  <si>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</si>
  <si>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</si>
  <si>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</si>
  <si>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</si>
  <si>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</si>
  <si>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</si>
  <si>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</si>
  <si>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</si>
  <si>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</si>
  <si>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</si>
  <si>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</si>
  <si>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</si>
  <si>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</si>
  <si>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</si>
  <si>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</si>
  <si>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</si>
  <si>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</si>
  <si>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</si>
  <si>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</si>
  <si>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</si>
  <si>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</si>
  <si>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</si>
  <si>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</si>
  <si>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</si>
  <si>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</si>
  <si>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</si>
  <si>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</si>
  <si>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</si>
  <si>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</si>
  <si>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</si>
  <si>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</si>
  <si>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</si>
  <si>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</si>
  <si>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</si>
  <si>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</si>
  <si>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</si>
  <si>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</si>
  <si>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</si>
  <si>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</si>
  <si>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</si>
  <si>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</si>
  <si>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</si>
  <si>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</si>
  <si>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</si>
  <si>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</si>
  <si>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</si>
  <si>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</si>
  <si>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</si>
  <si>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</si>
  <si>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</si>
  <si>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</si>
  <si>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</si>
  <si>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</si>
  <si>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</si>
  <si>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</si>
  <si>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</si>
  <si>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</si>
  <si>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</si>
  <si>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</si>
  <si>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</si>
  <si>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</si>
  <si>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</si>
  <si>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</si>
  <si>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</si>
  <si>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</si>
  <si>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</si>
  <si>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</si>
  <si>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</si>
  <si>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</si>
  <si>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</si>
  <si>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</si>
  <si>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</si>
  <si>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</si>
  <si>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</si>
  <si>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</si>
  <si>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</si>
  <si>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</si>
  <si>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</si>
  <si>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</si>
  <si>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</si>
  <si>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</si>
  <si>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</si>
  <si>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</si>
  <si>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</si>
  <si>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</si>
  <si>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</si>
  <si>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</si>
  <si>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</si>
  <si>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</si>
  <si>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</si>
  <si>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</si>
  <si>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</si>
  <si>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</si>
  <si>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</si>
  <si>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</si>
  <si>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</si>
  <si>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</si>
  <si>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</si>
  <si>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</si>
  <si>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</si>
  <si>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</si>
  <si>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</si>
  <si>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</si>
  <si>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</si>
  <si>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</si>
  <si>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</si>
  <si>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</si>
  <si>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</si>
  <si>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</si>
  <si>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</si>
  <si>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</si>
  <si>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</si>
  <si>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</si>
  <si>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</si>
  <si>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</si>
  <si>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</si>
  <si>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</si>
  <si>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</si>
  <si>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</si>
  <si>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</si>
  <si>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</si>
  <si>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</si>
  <si>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</si>
  <si>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</si>
  <si>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</si>
  <si>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</si>
  <si>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</si>
  <si>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</si>
  <si>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</si>
  <si>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</si>
  <si>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</si>
  <si>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</si>
  <si>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</si>
  <si>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</si>
  <si>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</si>
  <si>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</si>
  <si>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</si>
  <si>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</si>
  <si>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</si>
  <si>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</si>
  <si>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</si>
  <si>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</si>
  <si>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</si>
  <si>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</si>
  <si>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</si>
  <si>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</si>
  <si>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</si>
  <si>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</si>
  <si>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</si>
  <si>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</si>
  <si>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</si>
  <si>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</si>
  <si>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</si>
  <si>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</si>
  <si>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</si>
  <si>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</si>
  <si>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</si>
  <si>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</si>
  <si>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</si>
  <si>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</si>
  <si>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</si>
  <si>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</si>
  <si>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</si>
  <si>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</si>
  <si>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</si>
  <si>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</si>
  <si>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</si>
  <si>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</si>
  <si>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</si>
  <si>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</si>
  <si>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</si>
  <si>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</si>
  <si>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</si>
  <si>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</si>
  <si>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</si>
  <si>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</si>
  <si>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</si>
  <si>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</si>
  <si>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</si>
  <si>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</si>
  <si>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</si>
  <si>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</si>
  <si>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</si>
  <si>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</si>
  <si>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</si>
  <si>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</si>
  <si>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</si>
  <si>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</si>
  <si>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</si>
  <si>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</si>
  <si>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</si>
  <si>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</si>
  <si>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</si>
  <si>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</si>
  <si>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</si>
  <si>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</si>
  <si>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</si>
  <si>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</si>
  <si>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</si>
  <si>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</si>
  <si>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</si>
  <si>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</si>
  <si>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</si>
  <si>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</si>
  <si>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</si>
  <si>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</si>
  <si>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</si>
  <si>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</si>
  <si>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</si>
  <si>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</si>
  <si>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</si>
  <si>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</si>
  <si>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</si>
  <si>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</si>
  <si>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</si>
  <si>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</si>
  <si>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</si>
  <si>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</si>
  <si>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</si>
  <si>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</si>
  <si>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</si>
  <si>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</si>
  <si>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</si>
  <si>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</si>
  <si>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</si>
  <si>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</si>
  <si>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</si>
  <si>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</si>
  <si>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</si>
  <si>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</si>
  <si>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</si>
  <si>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</si>
  <si>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</si>
  <si>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</si>
  <si>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</si>
  <si>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</si>
  <si>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</si>
  <si>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</si>
  <si>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</si>
  <si>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</si>
  <si>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</si>
  <si>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</si>
  <si>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</si>
  <si>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</si>
  <si>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</si>
  <si>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</si>
  <si>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</si>
  <si>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</si>
  <si>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</si>
  <si>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</si>
  <si>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</si>
  <si>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</si>
  <si>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</si>
  <si>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</si>
  <si>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</si>
  <si>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</si>
  <si>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</si>
  <si>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</si>
  <si>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</si>
  <si>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</si>
  <si>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</si>
  <si>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</si>
  <si>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</si>
  <si>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</si>
  <si>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</si>
  <si>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</si>
  <si>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</si>
  <si>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</si>
  <si>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</si>
  <si>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</si>
  <si>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</si>
  <si>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</si>
  <si>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</si>
  <si>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</si>
  <si>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</si>
  <si>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</si>
  <si>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</si>
  <si>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</si>
  <si>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</si>
  <si>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</si>
  <si>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</si>
  <si>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</si>
  <si>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</si>
  <si>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</si>
  <si>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</si>
  <si>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</si>
  <si>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</si>
  <si>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</si>
  <si>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</si>
  <si>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</si>
  <si>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</si>
  <si>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</si>
  <si>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</si>
  <si>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</si>
  <si>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</si>
  <si>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</si>
  <si>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</si>
  <si>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</si>
  <si>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</si>
  <si>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</si>
  <si>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</si>
  <si>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</si>
  <si>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</si>
  <si>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</si>
  <si>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</si>
  <si>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</si>
  <si>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</si>
  <si>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</si>
  <si>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</si>
  <si>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</si>
  <si>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</si>
  <si>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</si>
  <si>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</si>
  <si>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</si>
  <si>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</si>
  <si>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</si>
  <si>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</si>
  <si>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</si>
  <si>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</si>
  <si>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</si>
  <si>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</si>
  <si>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</si>
  <si>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</si>
  <si>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</si>
  <si>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</si>
  <si>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</si>
  <si>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</si>
  <si>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</si>
  <si>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</si>
  <si>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</si>
  <si>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</si>
  <si>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</si>
  <si>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</si>
  <si>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</si>
  <si>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</si>
  <si>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</si>
  <si>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</si>
  <si>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</si>
  <si>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</si>
  <si>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</si>
  <si>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</si>
  <si>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</si>
  <si>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</si>
  <si>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</si>
  <si>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</si>
  <si>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</si>
  <si>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</si>
  <si>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</si>
  <si>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</si>
  <si>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</si>
  <si>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</si>
  <si>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</si>
  <si>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</si>
  <si>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</si>
  <si>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</si>
  <si>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</si>
  <si>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</si>
  <si>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</si>
  <si>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</si>
  <si>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</si>
  <si>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</si>
  <si>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</si>
  <si>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</si>
  <si>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</si>
  <si>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</si>
  <si>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</si>
  <si>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</si>
  <si>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</si>
  <si>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</si>
  <si>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</si>
  <si>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</si>
  <si>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</si>
  <si>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</si>
  <si>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</si>
  <si>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</si>
  <si>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</si>
  <si>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</si>
  <si>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</si>
  <si>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</si>
  <si>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</si>
  <si>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</si>
  <si>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</si>
  <si>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</si>
  <si>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</si>
  <si>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</si>
  <si>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</si>
  <si>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</si>
  <si>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</si>
  <si>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</si>
  <si>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</si>
  <si>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</si>
  <si>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</si>
  <si>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</si>
  <si>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</si>
  <si>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</si>
  <si>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</si>
  <si>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</si>
  <si>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</si>
  <si>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</si>
  <si>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</si>
  <si>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</si>
  <si>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</si>
  <si>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</si>
  <si>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</si>
  <si>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</si>
  <si>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</si>
  <si>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</si>
  <si>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</si>
  <si>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</si>
  <si>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</si>
  <si>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</si>
  <si>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</si>
  <si>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</si>
  <si>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</si>
  <si>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</si>
  <si>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</si>
  <si>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</si>
  <si>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</si>
  <si>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</si>
  <si>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</si>
  <si>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</si>
  <si>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</si>
  <si>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</si>
  <si>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</si>
  <si>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</si>
  <si>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</si>
  <si>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</si>
  <si>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</si>
  <si>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</si>
  <si>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</si>
  <si>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</si>
  <si>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</si>
  <si>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</si>
  <si>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</si>
  <si>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</si>
  <si>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</si>
  <si>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</si>
  <si>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</si>
  <si>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</si>
  <si>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</si>
  <si>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</si>
  <si>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</si>
  <si>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</si>
  <si>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</si>
  <si>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</si>
  <si>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</si>
  <si>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</si>
  <si>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</si>
  <si>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</si>
  <si>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</si>
  <si>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</si>
  <si>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</si>
  <si>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</si>
  <si>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</si>
  <si>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</si>
  <si>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</si>
  <si>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</si>
  <si>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</si>
  <si>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</si>
  <si>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</si>
  <si>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</si>
  <si>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</si>
  <si>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</si>
  <si>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</si>
  <si>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</si>
  <si>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</si>
  <si>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</si>
  <si>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</si>
  <si>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</si>
  <si>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</si>
  <si>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</si>
  <si>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</si>
  <si>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</si>
  <si>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</si>
  <si>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</si>
  <si>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</si>
  <si>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</si>
  <si>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</si>
  <si>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</si>
  <si>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</si>
  <si>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</si>
  <si>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</si>
  <si>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</si>
  <si>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</si>
  <si>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</si>
  <si>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</si>
  <si>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</si>
  <si>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</si>
  <si>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</si>
  <si>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</si>
  <si>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</si>
  <si>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</si>
  <si>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</si>
  <si>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</si>
  <si>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</si>
  <si>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</si>
  <si>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</si>
  <si>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</si>
  <si>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</si>
  <si>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</si>
  <si>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</si>
  <si>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</si>
  <si>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</si>
  <si>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</si>
  <si>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</si>
  <si>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</si>
  <si>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</si>
  <si>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</si>
  <si>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</si>
  <si>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</si>
  <si>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</si>
  <si>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</si>
  <si>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</si>
  <si>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</si>
  <si>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</si>
  <si>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</si>
  <si>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</si>
  <si>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</si>
  <si>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</si>
  <si>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</si>
  <si>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</si>
  <si>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</si>
  <si>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</si>
  <si>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</si>
  <si>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</si>
  <si>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</si>
  <si>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</si>
  <si>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</si>
  <si>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</si>
  <si>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</si>
  <si>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</si>
  <si>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</si>
  <si>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</si>
  <si>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</si>
  <si>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</si>
  <si>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</si>
  <si>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</si>
  <si>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</si>
  <si>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</si>
  <si>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</si>
  <si>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</si>
  <si>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</si>
  <si>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</si>
  <si>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</si>
  <si>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</si>
  <si>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</si>
  <si>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</si>
  <si>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</si>
  <si>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</si>
  <si>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</si>
  <si>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</si>
  <si>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</si>
  <si>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</si>
  <si>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</si>
  <si>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</si>
  <si>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</si>
  <si>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</si>
  <si>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</si>
  <si>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</si>
  <si>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</si>
  <si>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</si>
  <si>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</si>
  <si>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</si>
  <si>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</si>
  <si>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</si>
  <si>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</si>
  <si>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</si>
  <si>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</si>
  <si>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</si>
  <si>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</si>
  <si>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</si>
  <si>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</si>
  <si>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</si>
  <si>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</si>
  <si>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</si>
  <si>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</si>
  <si>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</si>
  <si>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</si>
  <si>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</si>
  <si>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</si>
  <si>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</si>
  <si>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</si>
  <si>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</si>
  <si>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</si>
  <si>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</si>
  <si>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</si>
  <si>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</si>
  <si>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</si>
  <si>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</si>
  <si>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</si>
  <si>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</si>
  <si>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</si>
  <si>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</si>
  <si>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</si>
  <si>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</si>
  <si>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</si>
  <si>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</si>
  <si>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</si>
  <si>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</si>
  <si>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</si>
  <si>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</si>
  <si>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</si>
  <si>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</si>
  <si>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</si>
  <si>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</si>
  <si>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</si>
  <si>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</si>
  <si>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</si>
  <si>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</si>
  <si>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</si>
  <si>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</si>
  <si>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</si>
  <si>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</si>
  <si>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</si>
  <si>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</si>
  <si>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</si>
  <si>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</si>
  <si>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</si>
  <si>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</si>
  <si>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</si>
  <si>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</si>
  <si>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</si>
  <si>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</si>
  <si>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</si>
  <si>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</si>
  <si>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</si>
  <si>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</si>
  <si>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</si>
  <si>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</si>
  <si>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</si>
  <si>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</si>
  <si>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</si>
  <si>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</si>
  <si>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</si>
  <si>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</si>
  <si>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</si>
  <si>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</si>
  <si>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</si>
  <si>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</si>
  <si>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</si>
  <si>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</si>
  <si>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</si>
  <si>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</si>
  <si>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</si>
  <si>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</si>
  <si>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</si>
  <si>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</si>
  <si>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</si>
  <si>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</si>
  <si>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</si>
  <si>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</si>
  <si>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</si>
  <si>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</si>
  <si>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</si>
  <si>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</si>
  <si>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</si>
  <si>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</si>
  <si>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</si>
  <si>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</si>
  <si>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</si>
  <si>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</si>
  <si>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</si>
  <si>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</si>
  <si>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</si>
  <si>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</si>
  <si>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</si>
  <si>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</si>
  <si>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</si>
  <si>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</si>
  <si>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</si>
  <si>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</si>
  <si>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</si>
  <si>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</si>
  <si>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</si>
  <si>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</si>
  <si>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</si>
  <si>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</si>
  <si>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</si>
  <si>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</si>
  <si>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</si>
  <si>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</si>
  <si>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</si>
  <si>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</si>
  <si>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</si>
  <si>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</si>
  <si>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</si>
  <si>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</si>
  <si>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</si>
  <si>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</si>
  <si>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</si>
  <si>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</si>
  <si>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</si>
  <si>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</si>
  <si>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</si>
  <si>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</si>
  <si>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</si>
  <si>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</si>
  <si>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</si>
  <si>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</si>
  <si>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</si>
  <si>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</si>
  <si>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</si>
  <si>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</si>
  <si>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</si>
  <si>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</si>
  <si>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</si>
  <si>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</si>
  <si>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</si>
  <si>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</si>
  <si>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</si>
  <si>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</si>
  <si>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</si>
  <si>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</si>
  <si>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</si>
  <si>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</si>
  <si>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</si>
  <si>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</si>
  <si>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</si>
  <si>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</si>
  <si>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</si>
  <si>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</si>
  <si>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</si>
  <si>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</si>
  <si>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</si>
  <si>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</si>
  <si>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</si>
  <si>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</si>
  <si>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</si>
  <si>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</si>
  <si>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</si>
  <si>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</si>
  <si>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</si>
  <si>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</si>
  <si>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</si>
  <si>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</si>
  <si>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</si>
  <si>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</si>
  <si>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</si>
  <si>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</si>
  <si>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</si>
  <si>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</si>
  <si>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</si>
  <si>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</si>
  <si>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</si>
  <si>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</si>
  <si>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</si>
  <si>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</si>
  <si>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</si>
  <si>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</si>
  <si>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</si>
  <si>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</si>
  <si>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</si>
  <si>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</si>
  <si>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</si>
  <si>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</si>
  <si>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</si>
  <si>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</si>
  <si>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</si>
  <si>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</si>
  <si>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</si>
  <si>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</si>
  <si>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</si>
  <si>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</si>
  <si>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</si>
  <si>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</si>
  <si>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</si>
  <si>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</si>
  <si>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</si>
  <si>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</si>
  <si>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</si>
  <si>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</si>
  <si>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</si>
  <si>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</si>
  <si>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</si>
  <si>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</si>
  <si>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</si>
  <si>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</si>
  <si>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</si>
  <si>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</si>
  <si>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</si>
  <si>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</si>
  <si>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</si>
  <si>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</si>
  <si>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</si>
  <si>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</si>
  <si>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</si>
  <si>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</si>
  <si>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</si>
  <si>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</si>
  <si>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</si>
  <si>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</si>
  <si>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</si>
  <si>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</si>
  <si>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</si>
  <si>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</si>
  <si>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</si>
  <si>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</si>
  <si>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</si>
  <si>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</si>
  <si>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</si>
  <si>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</si>
  <si>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</si>
  <si>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</si>
  <si>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</si>
  <si>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</si>
  <si>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</si>
  <si>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</si>
  <si>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</si>
  <si>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</si>
  <si>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</si>
  <si>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</si>
  <si>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</si>
  <si>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</si>
  <si>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</si>
  <si>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</si>
  <si>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</si>
  <si>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</si>
  <si>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</si>
  <si>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</si>
  <si>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</si>
  <si>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</si>
  <si>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</si>
  <si>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</si>
  <si>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</si>
  <si>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</si>
  <si>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</si>
  <si>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</si>
  <si>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</si>
  <si>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</si>
  <si>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</si>
  <si>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</si>
  <si>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</si>
  <si>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</si>
  <si>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</si>
  <si>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</si>
  <si>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</si>
  <si>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</si>
  <si>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</si>
  <si>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</si>
  <si>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</si>
  <si>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</si>
  <si>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</si>
  <si>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</si>
  <si>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</si>
  <si>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</si>
  <si>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</si>
  <si>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</si>
  <si>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</si>
  <si>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</si>
  <si>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</si>
  <si>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</si>
  <si>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</si>
  <si>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</si>
  <si>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</si>
  <si>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</si>
  <si>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</si>
  <si>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</si>
  <si>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</si>
  <si>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</si>
  <si>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</si>
  <si>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</si>
  <si>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</si>
  <si>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</si>
  <si>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</si>
  <si>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</si>
  <si>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</si>
  <si>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</si>
  <si>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</si>
  <si>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</si>
  <si>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</si>
  <si>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</si>
  <si>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</si>
  <si>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</si>
  <si>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</si>
  <si>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</si>
  <si>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</si>
  <si>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</si>
  <si>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</si>
  <si>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</si>
  <si>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</si>
  <si>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</si>
  <si>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</si>
  <si>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</si>
  <si>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</si>
  <si>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</si>
  <si>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</si>
  <si>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</si>
  <si>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</si>
  <si>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</si>
  <si>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</si>
  <si>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</si>
  <si>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</si>
  <si>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</si>
  <si>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</si>
  <si>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</si>
  <si>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</si>
  <si>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</si>
  <si>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</si>
  <si>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</si>
  <si>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</si>
  <si>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</si>
  <si>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</si>
  <si>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</si>
  <si>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</si>
  <si>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</si>
  <si>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</si>
  <si>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</si>
  <si>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</si>
  <si>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</si>
  <si>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</si>
  <si>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</si>
  <si>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</si>
  <si>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</si>
  <si>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</si>
  <si>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</si>
  <si>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</si>
  <si>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</si>
  <si>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</si>
  <si>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</si>
  <si>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</si>
  <si>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</si>
  <si>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</si>
  <si>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</si>
  <si>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</si>
  <si>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</si>
  <si>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</si>
  <si>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</si>
  <si>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</si>
  <si>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</si>
  <si>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</si>
  <si>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</si>
  <si>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</si>
  <si>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</si>
  <si>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</si>
  <si>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</si>
  <si>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</si>
  <si>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</si>
  <si>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</si>
  <si>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</si>
  <si>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</si>
  <si>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</si>
  <si>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</si>
  <si>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</si>
  <si>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</si>
  <si>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</si>
  <si>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</si>
  <si>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</si>
  <si>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</si>
  <si>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</si>
  <si>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</si>
  <si>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</si>
  <si>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</si>
  <si>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</si>
  <si>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</si>
  <si>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</si>
  <si>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</si>
  <si>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</si>
  <si>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</si>
  <si>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</si>
  <si>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</si>
  <si>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</si>
  <si>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</si>
  <si>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</si>
  <si>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</si>
  <si>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</si>
  <si>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</si>
  <si>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</si>
  <si>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</si>
  <si>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</si>
  <si>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</si>
  <si>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</si>
  <si>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</si>
  <si>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</si>
  <si>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</si>
  <si>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</si>
  <si>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</si>
  <si>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</si>
  <si>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</si>
  <si>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</si>
  <si>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</si>
  <si>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</si>
  <si>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</si>
  <si>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</si>
  <si>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</si>
  <si>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</si>
  <si>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</si>
  <si>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</si>
  <si>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</si>
  <si>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</si>
  <si>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</si>
  <si>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</si>
  <si>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</si>
  <si>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</si>
  <si>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</si>
  <si>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</si>
  <si>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</si>
  <si>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</si>
  <si>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</si>
  <si>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</si>
  <si>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</si>
  <si>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</si>
  <si>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</si>
  <si>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</si>
  <si>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</si>
  <si>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</si>
  <si>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</si>
  <si>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</si>
  <si>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</si>
  <si>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</si>
  <si>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</si>
  <si>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</si>
  <si>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</si>
  <si>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</si>
  <si>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</si>
  <si>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</si>
  <si>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</si>
  <si>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</si>
  <si>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</si>
  <si>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</si>
  <si>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</si>
  <si>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</si>
  <si>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</si>
  <si>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</si>
  <si>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</si>
  <si>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</si>
  <si>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</si>
  <si>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</si>
  <si>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</si>
  <si>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</si>
  <si>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</si>
  <si>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</si>
  <si>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</si>
  <si>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</si>
  <si>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</si>
  <si>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</si>
  <si>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</si>
  <si>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</si>
  <si>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</si>
  <si>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</si>
  <si>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</si>
  <si>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</si>
  <si>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</si>
  <si>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</si>
  <si>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</si>
  <si>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</si>
  <si>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</si>
  <si>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</si>
  <si>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</si>
  <si>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</si>
  <si>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</si>
  <si>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</si>
  <si>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</si>
  <si>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</si>
  <si>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</si>
  <si>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</si>
  <si>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</si>
  <si>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</si>
  <si>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</si>
  <si>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</si>
  <si>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</si>
  <si>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</si>
  <si>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</si>
  <si>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</si>
  <si>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</si>
  <si>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</si>
  <si>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</si>
  <si>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</si>
  <si>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</si>
  <si>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</si>
  <si>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</si>
  <si>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</si>
  <si>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</si>
  <si>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</si>
  <si>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</si>
  <si>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</si>
  <si>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</si>
  <si>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</si>
  <si>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</si>
  <si>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</si>
  <si>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</si>
  <si>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</si>
  <si>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</si>
  <si>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</si>
  <si>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</si>
  <si>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</si>
  <si>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</si>
  <si>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</si>
  <si>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</si>
  <si>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</si>
  <si>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</si>
  <si>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</si>
  <si>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</si>
  <si>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</si>
  <si>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</si>
  <si>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</si>
  <si>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</si>
  <si>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</si>
  <si>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</si>
  <si>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</si>
  <si>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</si>
  <si>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</si>
  <si>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</si>
  <si>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</si>
  <si>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</si>
  <si>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</si>
  <si>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</si>
  <si>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</si>
  <si>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</si>
  <si>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</si>
  <si>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</si>
  <si>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</si>
  <si>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</si>
  <si>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</si>
  <si>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</si>
  <si>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</si>
  <si>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</si>
  <si>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</si>
  <si>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</si>
  <si>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</si>
  <si>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</si>
  <si>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</si>
  <si>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</si>
  <si>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</si>
  <si>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</si>
  <si>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</si>
  <si>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</si>
  <si>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</si>
  <si>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</si>
  <si>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</si>
  <si>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</si>
  <si>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</si>
  <si>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</si>
  <si>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</si>
  <si>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</si>
  <si>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</si>
  <si>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</si>
  <si>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</si>
  <si>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</si>
  <si>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</si>
  <si>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</si>
  <si>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</si>
  <si>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</si>
  <si>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</si>
  <si>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</si>
  <si>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</si>
  <si>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</si>
  <si>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</si>
  <si>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</si>
  <si>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</si>
  <si>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</si>
  <si>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</si>
  <si>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</si>
  <si>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</si>
  <si>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</si>
  <si>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</si>
  <si>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</si>
  <si>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</si>
  <si>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</si>
  <si>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</si>
  <si>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</si>
  <si>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</si>
  <si>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</si>
  <si>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</si>
  <si>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</si>
  <si>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</si>
  <si>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</si>
  <si>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</si>
  <si>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</si>
  <si>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</si>
  <si>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</si>
  <si>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</si>
  <si>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</si>
  <si>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</si>
  <si>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</si>
  <si>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</si>
  <si>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</si>
  <si>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</si>
  <si>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</si>
  <si>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</si>
  <si>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</si>
  <si>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</si>
  <si>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</si>
  <si>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</si>
  <si>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</si>
  <si>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</si>
  <si>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</si>
  <si>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</si>
  <si>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</si>
  <si>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</si>
  <si>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</si>
  <si>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</si>
  <si>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</si>
  <si>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</si>
  <si>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</si>
  <si>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</si>
  <si>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</si>
  <si>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</si>
  <si>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</si>
  <si>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</si>
  <si>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</si>
  <si>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</si>
  <si>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</si>
  <si>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</si>
  <si>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</si>
  <si>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</si>
  <si>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</si>
  <si>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</si>
  <si>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</si>
  <si>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</si>
  <si>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</si>
  <si>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</si>
  <si>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</si>
  <si>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</si>
  <si>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</si>
  <si>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</si>
  <si>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</si>
  <si>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</si>
  <si>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</si>
  <si>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</si>
  <si>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</si>
  <si>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</si>
  <si>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</si>
  <si>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</si>
  <si>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</si>
  <si>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</si>
  <si>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</si>
  <si>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</si>
  <si>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</si>
  <si>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</si>
  <si>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</si>
  <si>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</si>
  <si>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</si>
  <si>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</si>
  <si>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</si>
  <si>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</si>
  <si>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</si>
  <si>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</si>
  <si>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</si>
  <si>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</si>
  <si>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</si>
  <si>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</si>
  <si>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</si>
  <si>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</si>
  <si>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</si>
  <si>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</si>
  <si>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</si>
  <si>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</si>
  <si>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</si>
  <si>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</si>
  <si>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</si>
  <si>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</si>
  <si>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</si>
  <si>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</si>
  <si>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</si>
  <si>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</si>
  <si>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</si>
  <si>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</si>
  <si>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</si>
  <si>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</si>
  <si>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</si>
  <si>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</si>
  <si>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</si>
  <si>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</si>
  <si>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</si>
  <si>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</si>
  <si>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</si>
  <si>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</si>
  <si>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</si>
  <si>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</si>
  <si>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</si>
  <si>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</si>
  <si>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</si>
  <si>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</si>
  <si>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</si>
  <si>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</si>
  <si>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</si>
  <si>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</si>
  <si>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</si>
  <si>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</si>
  <si>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</si>
  <si>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</si>
  <si>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</si>
  <si>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</si>
  <si>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</si>
  <si>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</si>
  <si>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</si>
  <si>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</si>
  <si>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</si>
  <si>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</si>
  <si>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</si>
  <si>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</si>
  <si>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</si>
  <si>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</si>
  <si>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</si>
  <si>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</si>
  <si>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</si>
  <si>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</si>
  <si>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</si>
  <si>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</si>
  <si>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</si>
  <si>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</si>
  <si>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</si>
  <si>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</si>
  <si>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</si>
  <si>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</si>
  <si>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</si>
  <si>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</si>
  <si>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</si>
  <si>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</si>
  <si>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</si>
  <si>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</si>
  <si>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</si>
  <si>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</si>
  <si>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</si>
  <si>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</si>
  <si>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</si>
  <si>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</si>
  <si>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</si>
  <si>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</si>
  <si>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</si>
  <si>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</si>
  <si>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</si>
  <si>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</si>
  <si>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</si>
  <si>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</si>
  <si>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</si>
  <si>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</si>
  <si>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</si>
  <si>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</si>
  <si>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</si>
  <si>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</si>
  <si>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</si>
  <si>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</si>
  <si>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</si>
  <si>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</si>
  <si>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</si>
  <si>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</si>
  <si>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</si>
  <si>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</si>
  <si>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</si>
  <si>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</si>
  <si>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</si>
  <si>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</si>
  <si>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</si>
  <si>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</si>
  <si>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</si>
  <si>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</si>
  <si>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</si>
  <si>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</si>
  <si>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</si>
  <si>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</si>
  <si>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</si>
  <si>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</si>
  <si>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</si>
  <si>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</si>
  <si>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</si>
  <si>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</si>
  <si>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</si>
  <si>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</si>
  <si>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</si>
  <si>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</si>
  <si>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</si>
  <si>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</si>
  <si>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</si>
  <si>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</si>
  <si>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</si>
  <si>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</si>
  <si>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</si>
  <si>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</si>
  <si>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</si>
  <si>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</si>
  <si>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</si>
  <si>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</si>
  <si>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</si>
  <si>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</si>
  <si>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</si>
  <si>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</si>
  <si>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</si>
  <si>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</si>
  <si>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</si>
  <si>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</si>
  <si>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</si>
  <si>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</si>
  <si>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</si>
  <si>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</si>
  <si>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</si>
  <si>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</si>
  <si>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</si>
  <si>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</si>
  <si>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</si>
  <si>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</si>
  <si>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</si>
  <si>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</si>
  <si>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</si>
  <si>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</si>
  <si>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</si>
  <si>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</si>
  <si>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</si>
  <si>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</si>
  <si>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</si>
  <si>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</si>
  <si>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</si>
  <si>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</si>
  <si>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</si>
  <si>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</si>
  <si>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</si>
  <si>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</si>
  <si>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</si>
  <si>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</si>
  <si>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</si>
  <si>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</si>
  <si>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</si>
  <si>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</si>
  <si>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</si>
  <si>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</si>
  <si>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</si>
  <si>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</si>
  <si>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</si>
  <si>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</si>
  <si>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</si>
  <si>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</si>
  <si>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</si>
  <si>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</si>
  <si>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</si>
  <si>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</si>
  <si>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</si>
  <si>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</si>
  <si>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</si>
  <si>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</si>
  <si>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</si>
  <si>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</si>
  <si>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</si>
  <si>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</si>
  <si>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</si>
  <si>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</si>
  <si>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</si>
  <si>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</si>
  <si>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</si>
  <si>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</si>
  <si>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</si>
  <si>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</si>
  <si>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</si>
  <si>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</si>
  <si>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</si>
  <si>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</si>
  <si>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</si>
  <si>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</si>
  <si>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</si>
  <si>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</si>
  <si>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</si>
  <si>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</si>
  <si>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</si>
  <si>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</si>
  <si>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</si>
  <si>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</si>
  <si>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</si>
  <si>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</si>
  <si>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</si>
  <si>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</si>
  <si>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</si>
  <si>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</si>
  <si>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</si>
  <si>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</si>
  <si>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</si>
  <si>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</si>
  <si>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</si>
  <si>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</si>
  <si>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</si>
  <si>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</si>
  <si>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</si>
  <si>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</si>
  <si>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</si>
  <si>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</si>
  <si>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</si>
  <si>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</si>
  <si>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</si>
  <si>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</si>
  <si>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</si>
  <si>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</si>
  <si>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</si>
  <si>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</si>
  <si>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</si>
  <si>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</si>
  <si>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</si>
  <si>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</si>
  <si>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</si>
  <si>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</si>
  <si>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</si>
  <si>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</si>
  <si>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</si>
  <si>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</si>
  <si>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</si>
  <si>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</si>
  <si>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</si>
  <si>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</si>
  <si>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</si>
  <si>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</si>
  <si>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</si>
  <si>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</si>
  <si>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</si>
  <si>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</si>
  <si>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</si>
  <si>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</si>
  <si>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</si>
  <si>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</si>
  <si>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</si>
  <si>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</si>
  <si>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</si>
  <si>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</si>
  <si>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</si>
  <si>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</si>
  <si>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</si>
  <si>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</si>
  <si>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</si>
  <si>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</si>
  <si>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</si>
  <si>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</si>
  <si>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</si>
  <si>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</si>
  <si>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</si>
  <si>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</si>
  <si>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</si>
  <si>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</si>
  <si>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</si>
  <si>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</si>
  <si>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</si>
  <si>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</si>
  <si>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</si>
  <si>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</si>
  <si>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</si>
  <si>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</si>
  <si>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</si>
  <si>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</si>
  <si>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</si>
  <si>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</si>
  <si>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</si>
  <si>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</si>
  <si>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</si>
  <si>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</si>
  <si>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</si>
  <si>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</si>
  <si>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</si>
  <si>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</si>
  <si>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</si>
  <si>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</si>
  <si>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</si>
  <si>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</si>
  <si>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</si>
  <si>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</si>
  <si>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</si>
  <si>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</si>
  <si>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</si>
  <si>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</si>
  <si>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</si>
  <si>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</si>
  <si>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</si>
  <si>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</si>
  <si>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</si>
  <si>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</si>
  <si>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</si>
  <si>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</si>
  <si>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</si>
  <si>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</si>
  <si>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</si>
  <si>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</si>
  <si>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</si>
  <si>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</si>
  <si>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</si>
  <si>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</si>
  <si>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</si>
  <si>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</si>
  <si>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</si>
  <si>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</si>
  <si>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</si>
  <si>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</si>
  <si>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</si>
  <si>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</si>
  <si>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</si>
  <si>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</si>
  <si>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</si>
  <si>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</si>
  <si>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</si>
  <si>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</si>
  <si>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</si>
  <si>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</si>
  <si>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</si>
  <si>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</si>
  <si>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</si>
  <si>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</si>
  <si>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</si>
  <si>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</si>
  <si>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</si>
  <si>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</si>
  <si>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</si>
  <si>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</si>
  <si>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</si>
  <si>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</si>
  <si>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</si>
  <si>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</si>
  <si>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</si>
  <si>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</si>
  <si>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</si>
  <si>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</si>
  <si>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</si>
  <si>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</si>
  <si>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</si>
  <si>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</si>
  <si>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</si>
  <si>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</si>
  <si>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</si>
  <si>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</si>
  <si>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</si>
  <si>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</si>
  <si>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</si>
  <si>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</si>
  <si>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</si>
  <si>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</si>
  <si>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</si>
  <si>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</si>
  <si>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</si>
  <si>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</si>
  <si>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</si>
  <si>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</si>
  <si>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</si>
  <si>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</si>
  <si>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</si>
  <si>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</si>
  <si>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</si>
  <si>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</si>
  <si>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</si>
  <si>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</si>
  <si>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</si>
  <si>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</si>
  <si>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</si>
  <si>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</si>
  <si>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</si>
  <si>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</si>
  <si>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</si>
  <si>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</si>
  <si>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</si>
  <si>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</si>
  <si>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</si>
  <si>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</si>
  <si>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</si>
  <si>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</si>
  <si>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</si>
  <si>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</si>
  <si>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</si>
  <si>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</si>
  <si>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</si>
  <si>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</si>
  <si>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</si>
  <si>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</si>
  <si>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</si>
  <si>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</si>
  <si>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</si>
  <si>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</si>
  <si>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</si>
  <si>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</si>
  <si>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</si>
  <si>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</si>
  <si>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</si>
  <si>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</si>
  <si>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</si>
  <si>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</si>
  <si>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</si>
  <si>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</si>
  <si>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</si>
  <si>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</si>
  <si>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</si>
  <si>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</si>
  <si>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</si>
  <si>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</si>
  <si>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</si>
  <si>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</si>
  <si>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</si>
  <si>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</si>
  <si>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</si>
  <si>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</si>
  <si>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</si>
  <si>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</si>
  <si>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</si>
  <si>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</si>
  <si>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</si>
  <si>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</si>
  <si>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</si>
  <si>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</si>
  <si>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</si>
  <si>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</si>
  <si>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</si>
  <si>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</si>
  <si>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</si>
  <si>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</si>
  <si>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</si>
  <si>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</si>
  <si>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</si>
  <si>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</si>
  <si>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</si>
  <si>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</si>
  <si>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</si>
  <si>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</si>
  <si>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</si>
  <si>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</si>
  <si>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</si>
  <si>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</si>
  <si>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</si>
  <si>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</si>
  <si>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</si>
  <si>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</si>
  <si>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</si>
  <si>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</si>
  <si>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</si>
  <si>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</si>
  <si>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</si>
  <si>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</si>
  <si>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</si>
  <si>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</si>
  <si>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</si>
  <si>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</si>
  <si>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</si>
  <si>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</si>
  <si>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</si>
  <si>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</si>
  <si>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</si>
  <si>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</si>
  <si>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</si>
  <si>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</si>
  <si>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</si>
  <si>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</si>
  <si>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</si>
  <si>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</si>
  <si>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</si>
  <si>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</si>
  <si>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</si>
  <si>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</si>
  <si>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</si>
  <si>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</si>
  <si>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</si>
  <si>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</si>
  <si>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</si>
  <si>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</si>
  <si>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</si>
  <si>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</si>
  <si>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</si>
  <si>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</si>
  <si>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</si>
  <si>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</si>
  <si>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</si>
  <si>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</si>
  <si>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</si>
  <si>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</si>
  <si>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</si>
  <si>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</si>
  <si>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</si>
  <si>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</si>
  <si>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</si>
  <si>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</si>
  <si>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</si>
  <si>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</si>
  <si>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</si>
  <si>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</si>
  <si>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</si>
  <si>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</si>
  <si>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</si>
  <si>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</si>
  <si>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</si>
  <si>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</si>
  <si>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</si>
  <si>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</si>
  <si>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</si>
  <si>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</si>
  <si>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</si>
  <si>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</si>
  <si>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</si>
  <si>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</si>
  <si>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</si>
  <si>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</si>
  <si>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</si>
  <si>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</si>
  <si>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</si>
  <si>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</si>
  <si>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</si>
  <si>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</si>
  <si>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</si>
  <si>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</si>
  <si>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</si>
  <si>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</si>
  <si>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</si>
  <si>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</si>
  <si>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</si>
  <si>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</si>
  <si>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</si>
  <si>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</si>
  <si>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</si>
  <si>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</si>
  <si>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</si>
  <si>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</si>
  <si>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</si>
  <si>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</si>
  <si>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</si>
  <si>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</si>
  <si>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</si>
  <si>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</si>
  <si>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</si>
  <si>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</si>
  <si>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</si>
  <si>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</si>
  <si>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</si>
  <si>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</si>
  <si>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</si>
  <si>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</si>
  <si>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</si>
  <si>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</si>
  <si>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</si>
  <si>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</si>
  <si>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</si>
  <si>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</si>
  <si>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</si>
  <si>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</si>
  <si>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</si>
  <si>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</si>
  <si>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</si>
  <si>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</si>
  <si>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</si>
  <si>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</si>
  <si>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</si>
  <si>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</si>
  <si>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</si>
  <si>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</si>
  <si>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</si>
  <si>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</si>
  <si>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</si>
  <si>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</si>
  <si>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</si>
  <si>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</si>
  <si>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</si>
  <si>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</si>
  <si>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</si>
  <si>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</si>
  <si>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</si>
  <si>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</si>
  <si>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</si>
  <si>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</si>
  <si>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</si>
  <si>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</si>
  <si>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</si>
  <si>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</si>
  <si>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</si>
  <si>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</si>
  <si>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</si>
  <si>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</si>
  <si>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</si>
  <si>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</si>
  <si>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</si>
  <si>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</si>
  <si>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</si>
  <si>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</si>
  <si>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</si>
  <si>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</si>
  <si>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</si>
  <si>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</si>
  <si>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</si>
  <si>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</si>
  <si>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</si>
  <si>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</si>
  <si>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</si>
  <si>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</si>
  <si>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</si>
  <si>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</si>
  <si>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</si>
  <si>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</si>
  <si>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</si>
  <si>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</si>
  <si>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</si>
  <si>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</si>
  <si>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</si>
  <si>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</si>
  <si>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</si>
  <si>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</si>
  <si>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</si>
  <si>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</si>
  <si>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</si>
  <si>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</si>
  <si>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</si>
  <si>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</si>
  <si>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</si>
  <si>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</si>
  <si>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</si>
  <si>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</si>
  <si>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</si>
  <si>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</si>
  <si>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</si>
  <si>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</si>
  <si>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</si>
  <si>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</si>
  <si>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</si>
  <si>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</si>
  <si>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</si>
  <si>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</si>
  <si>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</si>
  <si>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</si>
  <si>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</si>
  <si>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</si>
  <si>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</si>
  <si>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</si>
  <si>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</si>
  <si>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</si>
  <si>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</si>
  <si>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</si>
  <si>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</si>
  <si>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</si>
  <si>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</si>
  <si>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</si>
  <si>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</si>
  <si>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</si>
  <si>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</si>
  <si>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</si>
  <si>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</si>
  <si>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</si>
  <si>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</si>
  <si>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</si>
  <si>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</si>
  <si>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</si>
  <si>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</si>
  <si>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</si>
  <si>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</si>
  <si>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</si>
  <si>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</si>
  <si>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</si>
  <si>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</si>
  <si>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</si>
  <si>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</si>
  <si>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</si>
  <si>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</si>
  <si>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</si>
  <si>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</si>
  <si>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</si>
  <si>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</si>
  <si>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</si>
  <si>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</si>
  <si>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</si>
  <si>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</si>
  <si>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</si>
  <si>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</si>
  <si>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</si>
  <si>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</si>
  <si>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</si>
  <si>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</si>
  <si>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</si>
  <si>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</si>
  <si>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</si>
  <si>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</si>
  <si>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</si>
  <si>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</si>
  <si>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</si>
  <si>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</si>
  <si>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</si>
  <si>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</si>
  <si>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</si>
  <si>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</si>
  <si>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</si>
  <si>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</si>
  <si>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</si>
  <si>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</si>
  <si>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</si>
  <si>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</si>
  <si>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</si>
  <si>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</si>
  <si>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</si>
  <si>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</si>
  <si>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</si>
  <si>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</si>
  <si>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</si>
  <si>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</si>
  <si>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</si>
  <si>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</si>
  <si>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</si>
  <si>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</si>
  <si>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</si>
  <si>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</si>
  <si>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</si>
  <si>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</si>
  <si>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</si>
  <si>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</si>
  <si>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</si>
  <si>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</si>
  <si>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</si>
  <si>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</si>
  <si>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</si>
  <si>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</si>
  <si>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</si>
  <si>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</si>
  <si>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</si>
  <si>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</si>
  <si>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</si>
  <si>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</si>
  <si>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</si>
  <si>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</si>
  <si>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</si>
  <si>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</si>
  <si>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</si>
  <si>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</si>
  <si>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</si>
  <si>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</si>
  <si>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</si>
  <si>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</si>
  <si>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</si>
  <si>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</si>
  <si>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</si>
  <si>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</si>
  <si>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</si>
  <si>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</si>
  <si>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</si>
  <si>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</si>
  <si>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</si>
  <si>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</si>
  <si>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</si>
  <si>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</si>
  <si>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</si>
  <si>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</si>
  <si>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</si>
  <si>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</si>
  <si>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</si>
  <si>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</si>
  <si>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</si>
  <si>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</si>
  <si>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</si>
  <si>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</si>
  <si>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</si>
  <si>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</si>
  <si>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</si>
  <si>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</si>
  <si>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</si>
  <si>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</si>
  <si>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</si>
  <si>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</si>
  <si>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</si>
  <si>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</si>
  <si>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</si>
  <si>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</si>
  <si>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</si>
  <si>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</si>
  <si>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</si>
  <si>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</si>
  <si>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</si>
  <si>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</si>
  <si>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</si>
  <si>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</si>
  <si>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</si>
  <si>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</si>
  <si>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</si>
  <si>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</si>
  <si>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</si>
  <si>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</si>
  <si>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</si>
  <si>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</si>
  <si>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</si>
  <si>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</si>
  <si>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</si>
  <si>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</si>
  <si>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</si>
  <si>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</si>
  <si>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</si>
  <si>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</si>
  <si>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</si>
  <si>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</si>
  <si>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</si>
  <si>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</si>
  <si>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</si>
  <si>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</si>
  <si>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</si>
  <si>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</si>
  <si>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</si>
  <si>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</si>
  <si>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</si>
  <si>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</si>
  <si>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</si>
  <si>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</si>
  <si>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</si>
  <si>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</si>
  <si>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</si>
  <si>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</si>
  <si>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</si>
  <si>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</si>
  <si>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</si>
  <si>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</si>
  <si>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</si>
  <si>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</si>
  <si>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</si>
  <si>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</si>
  <si>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</si>
  <si>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</si>
  <si>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</si>
  <si>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</si>
  <si>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</si>
  <si>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</si>
  <si>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</si>
  <si>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</si>
  <si>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</si>
  <si>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</si>
  <si>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</si>
  <si>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</si>
  <si>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</si>
  <si>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</si>
  <si>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</si>
  <si>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</si>
  <si>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</si>
  <si>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</si>
  <si>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</si>
  <si>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</si>
  <si>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</si>
  <si>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</si>
  <si>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</si>
  <si>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</si>
  <si>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</si>
  <si>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</si>
  <si>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</si>
  <si>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</si>
  <si>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</si>
  <si>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</si>
  <si>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</si>
  <si>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</si>
  <si>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</si>
  <si>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</si>
  <si>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</si>
  <si>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</si>
  <si>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</si>
  <si>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</si>
  <si>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</si>
  <si>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</si>
  <si>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</si>
  <si>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</si>
  <si>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</si>
  <si>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</si>
  <si>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</si>
  <si>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</si>
  <si>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</si>
  <si>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</si>
  <si>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</si>
  <si>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</si>
  <si>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</si>
  <si>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</si>
  <si>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</si>
  <si>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</si>
  <si>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</si>
  <si>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</si>
  <si>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</si>
  <si>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</si>
  <si>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</si>
  <si>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</si>
  <si>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</si>
  <si>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</si>
  <si>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</si>
  <si>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</si>
  <si>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</si>
  <si>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</si>
  <si>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</si>
  <si>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</si>
  <si>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</si>
  <si>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</si>
  <si>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</si>
  <si>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</si>
  <si>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</si>
  <si>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</si>
  <si>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</si>
  <si>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</si>
  <si>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</si>
  <si>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</si>
  <si>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</si>
  <si>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</si>
  <si>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</si>
  <si>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</si>
  <si>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</si>
  <si>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</si>
  <si>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</si>
  <si>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</si>
  <si>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</si>
  <si>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</si>
  <si>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</si>
  <si>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</si>
  <si>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</si>
  <si>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</si>
  <si>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</si>
  <si>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</si>
  <si>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</si>
  <si>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</si>
  <si>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</si>
  <si>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</si>
  <si>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</si>
  <si>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</si>
  <si>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</si>
  <si>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</si>
  <si>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</si>
  <si>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</si>
  <si>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</si>
  <si>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</si>
  <si>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</si>
  <si>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</si>
  <si>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</si>
  <si>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</si>
  <si>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</si>
  <si>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</si>
  <si>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</si>
  <si>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</si>
  <si>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</si>
  <si>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</si>
  <si>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</si>
  <si>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</si>
  <si>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</si>
  <si>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</si>
  <si>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</si>
  <si>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</si>
  <si>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</si>
  <si>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</si>
  <si>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</si>
  <si>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</si>
  <si>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</si>
  <si>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</si>
  <si>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</si>
  <si>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</si>
  <si>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</si>
  <si>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</si>
  <si>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</si>
  <si>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</si>
  <si>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</si>
  <si>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</si>
  <si>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</si>
  <si>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</si>
  <si>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</si>
  <si>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</si>
  <si>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</si>
  <si>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</si>
  <si>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</si>
  <si>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</si>
  <si>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</si>
  <si>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</si>
  <si>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</si>
  <si>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</si>
  <si>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</si>
  <si>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</si>
  <si>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</si>
  <si>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</si>
  <si>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</si>
  <si>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</si>
  <si>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</si>
  <si>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</si>
  <si>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</si>
  <si>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</si>
  <si>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</si>
  <si>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</si>
  <si>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</si>
  <si>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</si>
  <si>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</si>
  <si>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</si>
  <si>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</si>
  <si>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</si>
  <si>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</si>
  <si>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</si>
  <si>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</si>
  <si>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</si>
  <si>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</si>
  <si>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</si>
  <si>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</si>
  <si>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</si>
  <si>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</si>
  <si>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</si>
  <si>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</si>
  <si>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</si>
  <si>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</si>
  <si>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</si>
  <si>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</si>
  <si>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</si>
  <si>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</si>
  <si>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</si>
  <si>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</si>
  <si>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</si>
  <si>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</si>
  <si>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</si>
  <si>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</si>
  <si>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</si>
  <si>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</si>
  <si>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</si>
  <si>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</si>
  <si>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</si>
  <si>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</si>
  <si>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</si>
  <si>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</si>
  <si>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</si>
  <si>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</si>
  <si>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</si>
  <si>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</si>
  <si>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</si>
  <si>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</si>
  <si>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</si>
  <si>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</si>
  <si>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</si>
  <si>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</si>
  <si>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</si>
  <si>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</si>
  <si>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</si>
  <si>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</si>
  <si>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</si>
  <si>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</si>
  <si>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</si>
  <si>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</si>
  <si>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</si>
  <si>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</si>
  <si>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</si>
  <si>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</si>
  <si>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</si>
  <si>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</si>
  <si>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</si>
  <si>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</si>
  <si>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</si>
  <si>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</si>
  <si>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</si>
  <si>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</si>
  <si>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</si>
  <si>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</si>
  <si>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</si>
  <si>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</si>
  <si>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</si>
  <si>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</si>
  <si>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</si>
  <si>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</si>
  <si>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</si>
  <si>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</si>
  <si>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</si>
  <si>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</si>
  <si>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</si>
  <si>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</si>
  <si>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</si>
  <si>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</si>
  <si>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</si>
  <si>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</si>
  <si>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</si>
  <si>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</si>
  <si>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</si>
  <si>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</si>
  <si>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</si>
  <si>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</si>
  <si>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</si>
  <si>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</si>
  <si>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</si>
  <si>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</si>
  <si>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</si>
  <si>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</si>
  <si>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</si>
  <si>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</si>
  <si>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</si>
  <si>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</si>
  <si>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</si>
  <si>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</si>
  <si>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</si>
  <si>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</si>
  <si>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</si>
  <si>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</si>
  <si>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</si>
  <si>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</si>
  <si>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</si>
  <si>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</si>
  <si>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</si>
  <si>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</si>
  <si>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</si>
  <si>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</si>
  <si>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</si>
  <si>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</si>
  <si>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</si>
  <si>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</si>
  <si>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</si>
  <si>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</si>
  <si>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</si>
  <si>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</si>
  <si>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</si>
  <si>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</si>
  <si>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</si>
  <si>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</si>
  <si>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</si>
  <si>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</si>
  <si>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</si>
  <si>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</si>
  <si>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</si>
  <si>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</si>
  <si>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</si>
  <si>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</si>
  <si>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</si>
  <si>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</si>
  <si>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</si>
  <si>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</si>
  <si>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</si>
  <si>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</si>
  <si>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</si>
  <si>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</si>
  <si>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</si>
  <si>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</si>
  <si>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</si>
  <si>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</si>
  <si>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</si>
  <si>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</si>
  <si>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</si>
  <si>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</si>
  <si>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</si>
  <si>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</si>
  <si>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</si>
  <si>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</si>
  <si>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</si>
  <si>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</si>
  <si>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</si>
  <si>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</si>
  <si>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</si>
  <si>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</si>
  <si>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</si>
  <si>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</si>
  <si>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</si>
  <si>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</si>
  <si>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</si>
  <si>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</si>
  <si>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</si>
  <si>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</si>
  <si>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</si>
  <si>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</si>
  <si>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</si>
  <si>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</si>
  <si>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</si>
  <si>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</si>
  <si>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</si>
  <si>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</si>
  <si>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</si>
  <si>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</si>
  <si>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</si>
  <si>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</si>
  <si>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</si>
  <si>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</si>
  <si>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</si>
  <si>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</si>
  <si>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</si>
  <si>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</si>
  <si>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</si>
  <si>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</si>
  <si>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</si>
  <si>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</si>
  <si>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</si>
  <si>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</si>
  <si>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</si>
  <si>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</si>
  <si>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</si>
  <si>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</si>
  <si>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</si>
  <si>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</si>
  <si>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</si>
  <si>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</si>
  <si>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</si>
  <si>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</si>
  <si>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</si>
  <si>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</si>
  <si>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</si>
  <si>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</si>
  <si>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</si>
  <si>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</si>
  <si>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</si>
  <si>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</si>
  <si>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</si>
  <si>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</si>
  <si>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</si>
  <si>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</si>
  <si>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</si>
  <si>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</si>
  <si>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</si>
  <si>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</si>
  <si>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</si>
  <si>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</si>
  <si>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</si>
  <si>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</si>
  <si>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</si>
  <si>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</si>
  <si>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</si>
  <si>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</si>
  <si>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</si>
  <si>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</si>
  <si>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</si>
  <si>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</si>
  <si>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</si>
  <si>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</si>
  <si>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</si>
  <si>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</si>
  <si>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</si>
  <si>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</si>
  <si>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</si>
  <si>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</si>
  <si>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</si>
  <si>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</si>
  <si>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</si>
  <si>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</si>
  <si>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</si>
  <si>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</si>
  <si>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</si>
  <si>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</si>
  <si>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</si>
  <si>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</si>
  <si>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</si>
  <si>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</si>
  <si>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</si>
  <si>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</si>
  <si>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</si>
  <si>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</si>
  <si>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</si>
  <si>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</si>
  <si>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</si>
  <si>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</si>
  <si>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</si>
  <si>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</si>
  <si>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</si>
  <si>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</si>
  <si>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</si>
  <si>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</si>
  <si>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</si>
  <si>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</si>
  <si>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</si>
  <si>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</si>
  <si>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</si>
  <si>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</si>
  <si>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</si>
  <si>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</si>
  <si>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</si>
  <si>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</si>
  <si>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</si>
  <si>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</si>
  <si>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</si>
  <si>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</si>
  <si>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</si>
  <si>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</si>
  <si>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</si>
  <si>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</si>
  <si>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</si>
  <si>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</si>
  <si>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</si>
  <si>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</si>
  <si>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</si>
  <si>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</si>
  <si>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</si>
  <si>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</si>
  <si>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</si>
  <si>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</si>
  <si>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</si>
  <si>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</si>
  <si>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</si>
  <si>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</si>
  <si>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</si>
  <si>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</si>
  <si>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</si>
  <si>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</si>
  <si>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</si>
  <si>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</si>
  <si>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</si>
  <si>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</si>
  <si>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</si>
  <si>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</si>
  <si>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</si>
  <si>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</si>
  <si>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</si>
  <si>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</si>
  <si>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</si>
  <si>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</si>
  <si>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</si>
  <si>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</si>
  <si>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</si>
  <si>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</si>
  <si>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</si>
  <si>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</si>
  <si>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</si>
  <si>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</si>
  <si>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</si>
  <si>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</si>
  <si>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</si>
  <si>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</si>
  <si>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</si>
  <si>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</si>
  <si>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</si>
  <si>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</si>
  <si>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</si>
  <si>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</si>
  <si>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</si>
  <si>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</si>
  <si>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</si>
  <si>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</si>
  <si>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</si>
  <si>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</si>
  <si>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</si>
  <si>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</si>
  <si>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</si>
  <si>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</si>
  <si>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</si>
  <si>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</si>
  <si>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</si>
  <si>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</si>
  <si>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</si>
  <si>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</si>
  <si>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</si>
  <si>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</si>
  <si>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</si>
  <si>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</si>
  <si>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</si>
  <si>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</si>
  <si>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</si>
  <si>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</si>
  <si>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</si>
  <si>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</si>
  <si>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</si>
  <si>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</si>
  <si>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</si>
  <si>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</si>
  <si>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</si>
  <si>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</si>
  <si>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</si>
  <si>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</si>
  <si>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</si>
  <si>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</si>
  <si>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</si>
  <si>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</si>
  <si>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</si>
  <si>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</si>
  <si>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</si>
  <si>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</si>
  <si>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</si>
  <si>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</si>
  <si>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</si>
  <si>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</si>
  <si>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</si>
  <si>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</si>
  <si>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</si>
  <si>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</si>
  <si>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</si>
  <si>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</si>
  <si>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</si>
  <si>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</si>
  <si>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</si>
  <si>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</si>
  <si>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</si>
  <si>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</si>
  <si>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</si>
  <si>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</si>
  <si>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</si>
  <si>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</si>
  <si>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</si>
  <si>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</si>
  <si>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</si>
  <si>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</si>
  <si>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</si>
  <si>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</si>
  <si>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</si>
  <si>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</si>
  <si>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</si>
  <si>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</si>
  <si>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</si>
  <si>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</si>
  <si>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</si>
  <si>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</si>
  <si>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</si>
  <si>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</si>
  <si>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</si>
  <si>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</si>
  <si>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</si>
  <si>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</si>
  <si>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</si>
  <si>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</si>
  <si>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</si>
  <si>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</si>
  <si>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</si>
  <si>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</si>
  <si>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</si>
  <si>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</si>
  <si>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</si>
  <si>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</si>
  <si>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</si>
  <si>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</si>
  <si>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</si>
  <si>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</si>
  <si>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</si>
  <si>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</si>
  <si>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</si>
  <si>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</si>
  <si>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</si>
  <si>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</si>
  <si>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</si>
  <si>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</si>
  <si>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</si>
  <si>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</si>
  <si>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</si>
  <si>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</si>
  <si>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</si>
  <si>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</si>
  <si>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</si>
  <si>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</si>
  <si>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</si>
  <si>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</si>
  <si>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</si>
  <si>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</si>
  <si>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</si>
  <si>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</si>
  <si>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</si>
  <si>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</si>
  <si>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</si>
  <si>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</si>
  <si>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</si>
  <si>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</si>
  <si>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</si>
  <si>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</si>
  <si>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</si>
  <si>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</si>
  <si>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</si>
  <si>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</si>
  <si>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</si>
  <si>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</si>
  <si>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</si>
  <si>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</si>
  <si>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</si>
  <si>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</si>
  <si>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</si>
  <si>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</si>
  <si>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</si>
  <si>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</si>
  <si>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</si>
  <si>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</si>
  <si>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</si>
  <si>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</si>
  <si>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</si>
  <si>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</si>
  <si>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</si>
  <si>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</si>
  <si>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</si>
  <si>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</si>
  <si>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</si>
  <si>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</si>
  <si>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</si>
  <si>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</si>
  <si>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</si>
  <si>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</si>
  <si>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</si>
  <si>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</si>
  <si>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</si>
  <si>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</si>
  <si>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</si>
  <si>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</si>
  <si>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</si>
  <si>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</si>
  <si>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</si>
  <si>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</si>
  <si>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</si>
  <si>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</si>
  <si>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</si>
  <si>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</si>
  <si>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</si>
  <si>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</si>
  <si>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</si>
  <si>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</si>
  <si>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</si>
  <si>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</si>
  <si>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</si>
  <si>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</si>
  <si>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</si>
  <si>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</si>
  <si>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</si>
  <si>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</si>
  <si>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</si>
  <si>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</si>
  <si>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</si>
  <si>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</si>
  <si>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</si>
  <si>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</si>
  <si>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</si>
  <si>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</si>
  <si>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</si>
  <si>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</si>
  <si>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</si>
  <si>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</si>
  <si>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</si>
  <si>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</si>
  <si>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</si>
  <si>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</si>
  <si>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</si>
  <si>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</si>
  <si>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</si>
  <si>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</si>
  <si>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</si>
  <si>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</si>
  <si>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</si>
  <si>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</si>
  <si>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</si>
  <si>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</si>
  <si>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</si>
  <si>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</si>
  <si>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</si>
  <si>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</si>
  <si>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</si>
  <si>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</si>
  <si>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</si>
  <si>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</si>
  <si>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</si>
  <si>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</si>
  <si>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</si>
  <si>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</si>
  <si>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</si>
  <si>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</si>
  <si>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</si>
  <si>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</si>
  <si>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</si>
  <si>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</si>
  <si>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</si>
  <si>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</si>
  <si>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</si>
  <si>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</si>
  <si>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</si>
  <si>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</si>
  <si>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</si>
  <si>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</si>
  <si>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</si>
  <si>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</si>
  <si>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</si>
  <si>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</si>
  <si>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</si>
  <si>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</si>
  <si>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</si>
  <si>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</si>
  <si>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</si>
  <si>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</si>
  <si>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</si>
  <si>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</si>
  <si>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</si>
  <si>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</si>
  <si>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</si>
  <si>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</si>
  <si>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</si>
  <si>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</si>
  <si>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</si>
  <si>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</si>
  <si>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</si>
  <si>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</si>
  <si>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</si>
  <si>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</si>
  <si>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</si>
  <si>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</si>
  <si>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</si>
  <si>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</si>
  <si>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</si>
  <si>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</si>
  <si>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</si>
  <si>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</si>
  <si>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</si>
  <si>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</si>
  <si>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</si>
  <si>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</si>
  <si>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</si>
  <si>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</si>
  <si>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</si>
  <si>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</si>
  <si>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</si>
  <si>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</si>
  <si>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</si>
  <si>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</si>
  <si>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</si>
  <si>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</si>
  <si>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</si>
  <si>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</si>
  <si>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</si>
  <si>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</si>
  <si>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</si>
  <si>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</si>
  <si>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</si>
  <si>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</si>
  <si>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</si>
  <si>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</si>
  <si>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</si>
  <si>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</si>
  <si>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</si>
  <si>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</si>
  <si>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</si>
  <si>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</si>
  <si>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</si>
  <si>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</si>
  <si>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</si>
  <si>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</si>
  <si>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</si>
  <si>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</si>
  <si>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</si>
  <si>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</si>
  <si>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</si>
  <si>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</si>
  <si>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</si>
  <si>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</si>
  <si>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</si>
  <si>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</si>
  <si>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</si>
  <si>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</si>
  <si>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</si>
  <si>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</si>
  <si>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</si>
  <si>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</si>
  <si>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</si>
  <si>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</si>
  <si>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</si>
  <si>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</si>
  <si>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</si>
  <si>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</si>
  <si>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</si>
  <si>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</si>
  <si>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</si>
  <si>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</si>
  <si>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</si>
  <si>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</si>
  <si>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</si>
  <si>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</si>
  <si>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</si>
  <si>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</si>
  <si>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</si>
  <si>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</si>
  <si>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</si>
  <si>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</si>
  <si>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</si>
  <si>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</si>
  <si>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</si>
  <si>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</si>
  <si>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</si>
  <si>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</si>
  <si>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</si>
  <si>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</si>
  <si>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</si>
  <si>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</si>
  <si>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</si>
  <si>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</si>
  <si>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</si>
  <si>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</si>
  <si>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</si>
  <si>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</si>
  <si>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</si>
  <si>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</si>
  <si>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</si>
  <si>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</si>
  <si>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</si>
  <si>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</si>
  <si>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</si>
  <si>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</si>
  <si>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</si>
  <si>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</si>
  <si>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</si>
  <si>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</si>
  <si>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</si>
  <si>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</si>
  <si>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</si>
  <si>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</si>
  <si>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</si>
  <si>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</si>
  <si>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</si>
  <si>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</si>
  <si>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</si>
  <si>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</si>
  <si>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</si>
  <si>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</si>
  <si>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</si>
  <si>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</si>
  <si>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</si>
  <si>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</si>
  <si>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</si>
  <si>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</si>
  <si>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</si>
  <si>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</si>
  <si>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</si>
  <si>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</si>
  <si>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</si>
  <si>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</si>
  <si>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</si>
  <si>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</si>
  <si>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</si>
  <si>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</si>
  <si>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</si>
  <si>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</si>
  <si>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</si>
  <si>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</si>
  <si>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</si>
  <si>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</si>
  <si>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</si>
  <si>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</si>
  <si>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</si>
  <si>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</si>
  <si>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</si>
  <si>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</si>
  <si>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</si>
  <si>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</si>
  <si>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</si>
  <si>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</si>
  <si>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</si>
  <si>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</si>
  <si>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</si>
  <si>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</si>
  <si>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</si>
  <si>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</si>
  <si>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</si>
  <si>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</si>
  <si>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</si>
  <si>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</si>
  <si>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</si>
  <si>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</si>
  <si>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</si>
  <si>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</si>
  <si>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</si>
  <si>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</si>
  <si>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</si>
  <si>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</si>
  <si>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</si>
  <si>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</si>
  <si>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</si>
  <si>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</si>
  <si>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</si>
  <si>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</si>
  <si>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</si>
  <si>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</si>
  <si>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</si>
  <si>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</si>
  <si>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</si>
  <si>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</si>
  <si>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</si>
  <si>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</si>
  <si>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</si>
  <si>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</si>
  <si>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</si>
  <si>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</si>
  <si>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</si>
  <si>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</si>
  <si>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</si>
  <si>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</si>
  <si>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</si>
  <si>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</si>
  <si>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</si>
  <si>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</si>
  <si>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</si>
  <si>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</si>
  <si>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</si>
  <si>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</si>
  <si>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</si>
  <si>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</si>
  <si>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</si>
  <si>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</si>
  <si>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</si>
  <si>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</si>
  <si>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</si>
  <si>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</si>
  <si>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</si>
  <si>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</si>
  <si>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</si>
  <si>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</si>
  <si>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</si>
  <si>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</si>
  <si>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</si>
  <si>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</si>
  <si>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</si>
  <si>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</si>
  <si>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</si>
  <si>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</si>
  <si>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</si>
  <si>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</si>
  <si>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</si>
  <si>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</si>
  <si>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</si>
  <si>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</si>
  <si>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</si>
  <si>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</si>
  <si>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</si>
  <si>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</si>
  <si>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</si>
  <si>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</si>
  <si>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</si>
  <si>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</si>
  <si>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</si>
  <si>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</si>
  <si>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</si>
  <si>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</si>
  <si>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</si>
  <si>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</si>
  <si>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</si>
  <si>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</si>
  <si>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</si>
  <si>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</si>
  <si>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</si>
  <si>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</si>
  <si>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</si>
  <si>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</si>
  <si>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</si>
  <si>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</si>
  <si>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</si>
  <si>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</si>
  <si>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</si>
  <si>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</si>
  <si>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</si>
  <si>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</si>
  <si>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</si>
  <si>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</si>
  <si>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</si>
  <si>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</si>
  <si>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</si>
  <si>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</si>
  <si>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</si>
  <si>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</si>
  <si>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</si>
  <si>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</si>
  <si>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</si>
  <si>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</si>
  <si>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</si>
  <si>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</si>
  <si>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</si>
  <si>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</si>
  <si>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</si>
  <si>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</si>
  <si>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</si>
  <si>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</si>
  <si>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</si>
  <si>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</si>
  <si>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</si>
  <si>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</si>
  <si>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</si>
  <si>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</si>
  <si>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</si>
  <si>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</si>
  <si>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</si>
  <si>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</si>
  <si>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</si>
  <si>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</si>
  <si>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</si>
  <si>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</si>
  <si>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</si>
  <si>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</si>
  <si>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</si>
  <si>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</si>
  <si>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</si>
  <si>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</si>
  <si>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</si>
  <si>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</si>
  <si>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</si>
  <si>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</si>
  <si>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</si>
  <si>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</si>
  <si>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</si>
  <si>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</si>
  <si>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</si>
  <si>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</si>
  <si>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</si>
  <si>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</si>
  <si>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</si>
  <si>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</si>
  <si>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</si>
  <si>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</si>
  <si>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</si>
  <si>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</si>
  <si>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</si>
  <si>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</si>
  <si>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</si>
  <si>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</si>
  <si>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</si>
  <si>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</si>
  <si>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</si>
  <si>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</si>
  <si>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</si>
  <si>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</si>
  <si>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</si>
  <si>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</si>
  <si>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</si>
  <si>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</si>
  <si>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</si>
  <si>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</si>
  <si>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</si>
  <si>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</si>
  <si>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</si>
  <si>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</si>
  <si>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</si>
  <si>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</si>
  <si>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</si>
  <si>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</si>
  <si>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</si>
  <si>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</si>
  <si>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</si>
  <si>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</si>
  <si>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</si>
  <si>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</si>
  <si>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</si>
  <si>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</si>
  <si>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</si>
  <si>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</si>
  <si>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</si>
  <si>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</si>
  <si>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</si>
  <si>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</si>
  <si>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</si>
  <si>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</si>
  <si>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</si>
  <si>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</si>
  <si>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</si>
  <si>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</si>
  <si>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</si>
  <si>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</si>
  <si>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</si>
  <si>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</si>
  <si>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</si>
  <si>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</si>
  <si>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</si>
  <si>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</si>
  <si>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</si>
  <si>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</si>
  <si>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</si>
  <si>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</si>
  <si>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</si>
  <si>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</si>
  <si>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</si>
  <si>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</si>
  <si>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</si>
  <si>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</si>
  <si>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</si>
  <si>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</si>
  <si>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</si>
  <si>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</si>
  <si>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</si>
  <si>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</si>
  <si>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</si>
  <si>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</si>
  <si>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</si>
  <si>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</si>
  <si>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</si>
  <si>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</si>
  <si>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</si>
  <si>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</si>
  <si>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</si>
  <si>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</si>
  <si>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</si>
  <si>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</si>
  <si>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</si>
  <si>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</si>
  <si>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</si>
  <si>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</si>
  <si>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</si>
  <si>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</si>
  <si>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</si>
  <si>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</si>
  <si>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</si>
  <si>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</si>
  <si>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</si>
  <si>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</si>
  <si>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</si>
  <si>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</si>
  <si>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</si>
  <si>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</si>
  <si>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</si>
  <si>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</si>
  <si>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</si>
  <si>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</si>
  <si>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</si>
  <si>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</si>
  <si>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</si>
  <si>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</si>
  <si>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</si>
  <si>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</si>
  <si>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</si>
  <si>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</si>
  <si>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</si>
  <si>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</si>
  <si>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</si>
  <si>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</si>
  <si>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</si>
  <si>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</si>
  <si>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</si>
  <si>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</si>
  <si>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</si>
  <si>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</si>
  <si>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</si>
  <si>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</si>
  <si>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</si>
  <si>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</si>
  <si>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</si>
  <si>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</si>
  <si>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</si>
  <si>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</si>
  <si>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</si>
  <si>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</si>
  <si>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</si>
  <si>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</si>
  <si>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</si>
  <si>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</si>
  <si>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</si>
  <si>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</si>
  <si>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</si>
  <si>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</si>
  <si>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</si>
  <si>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</si>
  <si>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</si>
  <si>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</si>
  <si>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</si>
  <si>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</si>
  <si>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</si>
  <si>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</si>
  <si>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</si>
  <si>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</si>
  <si>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</si>
  <si>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</si>
  <si>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</si>
  <si>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</si>
  <si>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</si>
  <si>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</si>
  <si>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</si>
  <si>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</si>
  <si>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</si>
  <si>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</si>
  <si>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</si>
  <si>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</si>
  <si>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</si>
  <si>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</si>
  <si>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</si>
  <si>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</si>
  <si>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</si>
  <si>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</si>
  <si>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</si>
  <si>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</si>
  <si>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</si>
  <si>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</si>
  <si>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</si>
  <si>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</si>
  <si>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</si>
  <si>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</si>
  <si>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</si>
  <si>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</si>
  <si>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</si>
  <si>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</si>
  <si>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</si>
  <si>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</si>
  <si>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</si>
  <si>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</si>
  <si>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</si>
  <si>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</si>
  <si>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</si>
  <si>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</si>
  <si>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</si>
  <si>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</si>
  <si>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</si>
  <si>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</si>
  <si>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</si>
  <si>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</si>
  <si>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</si>
  <si>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</si>
  <si>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</si>
  <si>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</si>
  <si>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</si>
  <si>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</si>
  <si>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</si>
  <si>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</si>
  <si>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</si>
  <si>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</si>
  <si>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</si>
  <si>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</si>
  <si>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</si>
  <si>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</si>
  <si>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</si>
  <si>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</si>
  <si>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</si>
  <si>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</si>
  <si>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</si>
  <si>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</si>
  <si>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</si>
  <si>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</si>
  <si>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</si>
  <si>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</si>
  <si>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</si>
  <si>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</si>
  <si>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</si>
  <si>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</si>
  <si>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</si>
  <si>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</si>
  <si>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</si>
  <si>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</si>
  <si>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</si>
  <si>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</si>
  <si>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</si>
  <si>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</si>
  <si>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</si>
  <si>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</si>
  <si>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</si>
  <si>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</si>
  <si>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</si>
  <si>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</si>
  <si>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</si>
  <si>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</si>
  <si>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</si>
  <si>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</si>
  <si>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</si>
  <si>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</si>
  <si>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</si>
  <si>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</si>
  <si>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</si>
  <si>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</si>
  <si>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</si>
  <si>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</si>
  <si>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</si>
  <si>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</si>
  <si>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</si>
  <si>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</si>
  <si>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</si>
  <si>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</si>
  <si>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</si>
  <si>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</si>
  <si>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</si>
  <si>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</si>
  <si>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</si>
  <si>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</si>
  <si>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</si>
  <si>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</si>
  <si>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</si>
  <si>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</si>
  <si>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</si>
  <si>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</si>
  <si>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</si>
  <si>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</si>
  <si>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</si>
  <si>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</si>
  <si>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</si>
  <si>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</si>
  <si>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</si>
  <si>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</si>
  <si>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</si>
  <si>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</si>
  <si>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</si>
  <si>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</si>
  <si>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</si>
  <si>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</si>
  <si>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</si>
  <si>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</si>
  <si>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</si>
  <si>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</si>
  <si>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</si>
  <si>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</si>
  <si>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</si>
  <si>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</si>
  <si>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</si>
  <si>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</si>
  <si>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</si>
  <si>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</si>
  <si>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</si>
  <si>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</si>
  <si>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</si>
  <si>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</si>
  <si>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</si>
  <si>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</si>
  <si>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</si>
  <si>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</si>
  <si>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</si>
  <si>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</si>
  <si>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</si>
  <si>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</si>
  <si>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</si>
  <si>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</si>
  <si>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</si>
  <si>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</si>
  <si>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</si>
  <si>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</si>
  <si>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</si>
  <si>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</si>
  <si>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</si>
  <si>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</si>
  <si>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</si>
  <si>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</si>
  <si>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</si>
  <si>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</si>
  <si>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</si>
  <si>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</si>
  <si>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</si>
  <si>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</si>
  <si>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</si>
  <si>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</si>
  <si>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</si>
  <si>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</si>
  <si>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</si>
  <si>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</si>
  <si>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</si>
  <si>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</si>
  <si>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</si>
  <si>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</si>
  <si>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</si>
  <si>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</si>
  <si>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</si>
  <si>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</si>
  <si>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</si>
  <si>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</si>
  <si>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</si>
  <si>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</si>
  <si>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</si>
  <si>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</si>
  <si>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</si>
  <si>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</si>
  <si>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</si>
  <si>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</si>
  <si>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</si>
  <si>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</si>
  <si>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</si>
  <si>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</si>
  <si>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</si>
  <si>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</si>
  <si>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</si>
  <si>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</si>
  <si>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</si>
  <si>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</si>
  <si>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</si>
  <si>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</si>
  <si>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</si>
  <si>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</si>
  <si>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</si>
  <si>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</si>
  <si>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</si>
  <si>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</si>
  <si>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</si>
  <si>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</si>
  <si>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</si>
  <si>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</si>
  <si>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</si>
  <si>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</si>
  <si>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</si>
  <si>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</si>
  <si>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</si>
  <si>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</si>
  <si>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</si>
  <si>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</si>
  <si>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</si>
  <si>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</si>
  <si>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</si>
  <si>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</si>
  <si>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</si>
  <si>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</si>
  <si>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</si>
  <si>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</si>
  <si>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</si>
  <si>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</si>
  <si>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</si>
  <si>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</si>
  <si>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</si>
  <si>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</si>
  <si>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</si>
  <si>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</si>
  <si>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</si>
  <si>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</si>
  <si>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</si>
  <si>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</si>
  <si>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</si>
  <si>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</si>
  <si>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</si>
  <si>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</si>
  <si>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</si>
  <si>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</si>
  <si>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</si>
  <si>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</si>
  <si>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</si>
  <si>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</si>
  <si>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</si>
  <si>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</si>
  <si>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</si>
  <si>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</si>
  <si>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</si>
  <si>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</si>
  <si>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</si>
  <si>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</si>
  <si>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</si>
  <si>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</si>
  <si>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</si>
  <si>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</si>
  <si>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</si>
  <si>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</si>
  <si>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</si>
  <si>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</si>
  <si>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</si>
  <si>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</si>
  <si>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</si>
  <si>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</si>
  <si>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</si>
  <si>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</si>
  <si>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</si>
  <si>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</si>
  <si>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</si>
  <si>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</si>
  <si>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</si>
  <si>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</si>
  <si>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</si>
  <si>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</si>
  <si>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</si>
  <si>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</si>
  <si>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</si>
  <si>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</si>
  <si>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</si>
  <si>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</si>
  <si>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</si>
  <si>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</si>
  <si>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</si>
  <si>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</si>
  <si>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</si>
  <si>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</si>
  <si>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</si>
  <si>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</si>
  <si>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</si>
  <si>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</si>
  <si>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</si>
  <si>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</si>
  <si>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</si>
  <si>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</si>
  <si>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</si>
  <si>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</si>
  <si>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</si>
  <si>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</si>
  <si>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</si>
  <si>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</si>
  <si>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</si>
  <si>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</si>
  <si>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</si>
  <si>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</si>
  <si>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</si>
  <si>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</si>
  <si>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</si>
  <si>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</si>
  <si>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</si>
  <si>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</si>
  <si>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</si>
  <si>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</si>
  <si>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</si>
  <si>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</si>
  <si>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</si>
  <si>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</si>
  <si>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</si>
  <si>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</si>
  <si>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</si>
  <si>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</si>
  <si>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</si>
  <si>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</si>
  <si>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</si>
  <si>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</si>
  <si>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</si>
  <si>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</si>
  <si>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</si>
  <si>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</si>
  <si>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</si>
  <si>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</si>
  <si>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</si>
  <si>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</si>
  <si>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</si>
  <si>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</si>
  <si>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</si>
  <si>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</si>
  <si>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</si>
  <si>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</si>
  <si>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</si>
  <si>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</si>
  <si>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</si>
  <si>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</si>
  <si>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</si>
  <si>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</si>
  <si>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</si>
  <si>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</si>
  <si>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</si>
  <si>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</si>
  <si>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</si>
  <si>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</si>
  <si>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</si>
  <si>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</si>
  <si>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</si>
  <si>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</si>
  <si>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</si>
  <si>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</si>
  <si>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</si>
  <si>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</si>
  <si>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</si>
  <si>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</si>
  <si>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</si>
  <si>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</si>
  <si>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</si>
  <si>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</si>
  <si>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</si>
  <si>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</si>
  <si>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</si>
  <si>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</si>
  <si>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</si>
  <si>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</si>
  <si>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</si>
  <si>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</si>
  <si>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</si>
  <si>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</si>
  <si>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</si>
  <si>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</si>
  <si>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</si>
  <si>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</si>
  <si>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</si>
  <si>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</si>
  <si>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</si>
  <si>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</si>
  <si>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</si>
  <si>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</si>
  <si>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</si>
  <si>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</si>
  <si>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</si>
  <si>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</si>
  <si>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</si>
  <si>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</si>
  <si>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</si>
  <si>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</si>
  <si>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</si>
  <si>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</si>
  <si>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</si>
  <si>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</si>
  <si>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</si>
  <si>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</si>
  <si>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</si>
  <si>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</si>
  <si>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</si>
  <si>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</si>
  <si>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</si>
  <si>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</si>
  <si>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</si>
  <si>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</si>
  <si>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</si>
  <si>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</si>
  <si>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</si>
  <si>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</si>
  <si>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</si>
  <si>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</si>
  <si>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</si>
  <si>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</si>
  <si>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</si>
  <si>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</si>
  <si>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</si>
  <si>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</si>
  <si>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</si>
  <si>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</si>
  <si>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</si>
  <si>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</si>
  <si>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</si>
  <si>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</si>
  <si>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</si>
  <si>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</si>
  <si>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</si>
  <si>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</si>
  <si>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</si>
  <si>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</si>
  <si>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</si>
  <si>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</si>
  <si>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</si>
  <si>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</si>
  <si>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</si>
  <si>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</si>
  <si>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</si>
  <si>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</si>
  <si>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</si>
  <si>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</si>
  <si>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</si>
  <si>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</si>
  <si>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</si>
  <si>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</si>
  <si>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</si>
  <si>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</si>
  <si>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</si>
  <si>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</si>
  <si>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</si>
  <si>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</si>
  <si>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</si>
  <si>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</si>
  <si>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</si>
  <si>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</si>
  <si>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</si>
  <si>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</si>
  <si>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</si>
  <si>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</si>
  <si>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</si>
  <si>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</si>
  <si>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</si>
  <si>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</si>
  <si>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</si>
  <si>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</si>
  <si>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</si>
  <si>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</si>
  <si>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</si>
  <si>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</si>
  <si>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</si>
  <si>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</si>
  <si>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</si>
  <si>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</si>
  <si>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</si>
  <si>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</si>
  <si>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</si>
  <si>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</si>
  <si>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</si>
  <si>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</si>
  <si>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</si>
  <si>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</si>
  <si>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</si>
  <si>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</si>
  <si>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</si>
  <si>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</si>
  <si>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</si>
  <si>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</si>
  <si>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</si>
  <si>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</si>
  <si>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</si>
  <si>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</si>
  <si>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</si>
  <si>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</si>
  <si>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</si>
  <si>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</si>
  <si>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</si>
  <si>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</si>
  <si>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</si>
  <si>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</si>
  <si>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</si>
  <si>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</si>
  <si>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</si>
  <si>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</si>
  <si>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</si>
  <si>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</si>
  <si>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</si>
  <si>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</si>
  <si>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</si>
  <si>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</si>
  <si>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</si>
  <si>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</si>
  <si>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</si>
  <si>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</si>
  <si>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</si>
  <si>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</si>
  <si>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</si>
  <si>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</si>
  <si>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</si>
  <si>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</si>
  <si>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</si>
  <si>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</si>
  <si>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</si>
  <si>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</si>
  <si>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</si>
  <si>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</si>
  <si>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</si>
  <si>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</si>
  <si>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</si>
  <si>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</si>
  <si>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</si>
  <si>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</si>
  <si>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</si>
  <si>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</si>
  <si>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</si>
  <si>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</si>
  <si>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</si>
  <si>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</si>
  <si>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</si>
  <si>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</si>
  <si>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</si>
  <si>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</si>
  <si>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</si>
  <si>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</si>
  <si>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</si>
  <si>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</si>
  <si>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</si>
  <si>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</si>
  <si>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</si>
  <si>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</si>
  <si>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</si>
  <si>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</si>
  <si>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</si>
  <si>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</si>
  <si>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</si>
  <si>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</si>
  <si>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</si>
  <si>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</si>
  <si>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</si>
  <si>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</si>
  <si>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</si>
  <si>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</si>
  <si>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</si>
  <si>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</si>
  <si>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</si>
  <si>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</si>
  <si>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</si>
  <si>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</si>
  <si>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</si>
  <si>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</si>
  <si>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</si>
  <si>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</si>
  <si>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</si>
  <si>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</si>
  <si>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</si>
  <si>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</si>
  <si>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</si>
  <si>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</si>
  <si>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</si>
  <si>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</si>
  <si>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</si>
  <si>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</si>
  <si>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</si>
  <si>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</si>
  <si>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</si>
  <si>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</si>
  <si>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</si>
  <si>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</si>
  <si>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</si>
  <si>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</si>
  <si>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</si>
  <si>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</si>
  <si>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</si>
  <si>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</si>
  <si>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</si>
  <si>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</si>
  <si>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</si>
  <si>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</si>
  <si>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</si>
  <si>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</si>
  <si>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</si>
  <si>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</si>
  <si>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</si>
  <si>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</si>
  <si>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</si>
  <si>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</si>
  <si>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</si>
  <si>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</si>
  <si>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</si>
  <si>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</si>
  <si>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</si>
  <si>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</si>
  <si>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</si>
  <si>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</si>
  <si>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</si>
  <si>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</si>
  <si>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</si>
  <si>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</si>
  <si>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</si>
  <si>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</si>
  <si>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</si>
  <si>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</si>
  <si>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</si>
  <si>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</si>
  <si>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</si>
  <si>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</si>
  <si>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</si>
  <si>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</si>
  <si>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</si>
  <si>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</si>
  <si>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</si>
  <si>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</si>
  <si>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</si>
  <si>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</si>
  <si>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</si>
  <si>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</si>
  <si>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</si>
  <si>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</si>
  <si>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</si>
  <si>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</si>
  <si>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</si>
  <si>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</si>
  <si>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</si>
  <si>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</si>
  <si>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</si>
  <si>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</si>
  <si>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</si>
  <si>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</si>
  <si>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</si>
  <si>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</si>
  <si>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</si>
  <si>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</si>
  <si>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</si>
  <si>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</si>
  <si>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</si>
  <si>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</si>
  <si>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</si>
  <si>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</si>
  <si>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</si>
  <si>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</si>
  <si>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</si>
  <si>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</si>
  <si>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</si>
  <si>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</si>
  <si>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</si>
  <si>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</si>
  <si>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</si>
  <si>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</si>
  <si>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</si>
  <si>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</si>
  <si>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</si>
  <si>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</si>
  <si>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</si>
  <si>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</si>
  <si>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</si>
  <si>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</si>
  <si>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</si>
  <si>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</si>
  <si>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</si>
  <si>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</si>
  <si>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</si>
  <si>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</si>
  <si>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</si>
  <si>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</si>
  <si>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</si>
  <si>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</si>
  <si>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</si>
  <si>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</si>
  <si>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</si>
  <si>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</si>
  <si>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</si>
  <si>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</si>
  <si>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</si>
  <si>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</si>
  <si>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</si>
  <si>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</si>
  <si>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</si>
  <si>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</si>
  <si>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</si>
  <si>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</si>
  <si>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</si>
  <si>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</si>
  <si>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</si>
  <si>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</si>
  <si>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</si>
  <si>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</si>
  <si>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</si>
  <si>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</si>
  <si>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</si>
  <si>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</si>
  <si>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</si>
  <si>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</si>
  <si>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</si>
  <si>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</si>
  <si>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</si>
  <si>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</si>
  <si>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</si>
  <si>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</si>
  <si>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</si>
  <si>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</si>
  <si>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</si>
  <si>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</si>
  <si>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</si>
  <si>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</si>
  <si>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</si>
  <si>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</si>
  <si>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</si>
  <si>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</si>
  <si>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</si>
  <si>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</si>
  <si>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</si>
  <si>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</si>
  <si>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</si>
  <si>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</si>
  <si>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</si>
  <si>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</si>
  <si>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</si>
  <si>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</si>
  <si>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</si>
  <si>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</si>
  <si>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</si>
  <si>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</si>
  <si>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</si>
  <si>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</si>
  <si>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</si>
  <si>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</si>
  <si>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</si>
  <si>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</si>
  <si>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</si>
  <si>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</si>
  <si>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</si>
  <si>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</si>
  <si>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</si>
  <si>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</si>
  <si>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</si>
  <si>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</si>
  <si>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</si>
  <si>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</si>
  <si>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</si>
  <si>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</si>
  <si>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</si>
  <si>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</si>
  <si>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</si>
  <si>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</si>
  <si>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</si>
  <si>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</si>
  <si>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</si>
  <si>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</si>
  <si>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</si>
  <si>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</si>
  <si>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</si>
  <si>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</si>
  <si>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</si>
  <si>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</si>
  <si>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</si>
  <si>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</si>
  <si>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</si>
  <si>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</si>
  <si>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</si>
  <si>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</si>
  <si>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</si>
  <si>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</si>
  <si>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</si>
  <si>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</si>
  <si>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</si>
  <si>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</si>
  <si>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</si>
  <si>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</si>
  <si>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</si>
  <si>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</si>
  <si>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</si>
  <si>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</si>
  <si>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</si>
  <si>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</si>
  <si>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</si>
  <si>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</si>
  <si>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</si>
  <si>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</si>
  <si>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</si>
  <si>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</si>
  <si>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</si>
  <si>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</si>
  <si>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</si>
  <si>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</si>
  <si>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</si>
  <si>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</si>
  <si>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</si>
  <si>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</si>
  <si>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</si>
  <si>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</si>
  <si>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</si>
  <si>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</si>
  <si>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</si>
  <si>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</si>
  <si>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</si>
  <si>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</si>
  <si>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</si>
  <si>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</si>
  <si>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</si>
  <si>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</si>
  <si>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</si>
  <si>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</si>
  <si>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</si>
  <si>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</si>
  <si>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</si>
  <si>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</si>
  <si>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</si>
  <si>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</si>
  <si>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</si>
  <si>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</si>
  <si>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</si>
  <si>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</si>
  <si>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</si>
  <si>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</si>
  <si>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</si>
  <si>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</si>
  <si>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</si>
  <si>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</si>
  <si>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</si>
  <si>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</si>
  <si>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</si>
  <si>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</si>
  <si>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</si>
  <si>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</si>
  <si>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</si>
  <si>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</si>
  <si>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</si>
  <si>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</si>
  <si>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</si>
  <si>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</si>
  <si>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</si>
  <si>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</si>
  <si>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</si>
  <si>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</si>
  <si>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</si>
  <si>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</si>
  <si>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</si>
  <si>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</si>
  <si>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</si>
  <si>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</si>
  <si>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</si>
  <si>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</si>
  <si>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</si>
  <si>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</si>
  <si>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</si>
  <si>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</si>
  <si>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</si>
  <si>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</si>
  <si>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</si>
  <si>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</si>
  <si>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</si>
  <si>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</si>
  <si>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</si>
  <si>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</si>
  <si>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</si>
  <si>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</si>
  <si>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</si>
  <si>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</si>
  <si>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</si>
  <si>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</si>
  <si>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</si>
  <si>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</si>
  <si>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</si>
  <si>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</si>
  <si>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</si>
  <si>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</si>
  <si>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</si>
  <si>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</si>
  <si>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</si>
  <si>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</si>
  <si>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</si>
  <si>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</si>
  <si>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</si>
  <si>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</si>
  <si>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</si>
  <si>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</si>
  <si>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</si>
  <si>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</si>
  <si>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</si>
  <si>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</si>
  <si>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</si>
  <si>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</si>
  <si>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</si>
  <si>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</si>
  <si>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</si>
  <si>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</si>
  <si>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</si>
  <si>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</si>
  <si>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</si>
  <si>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</si>
  <si>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</si>
  <si>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</si>
  <si>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</si>
  <si>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</si>
  <si>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</si>
  <si>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</si>
  <si>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</si>
  <si>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</si>
  <si>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</si>
  <si>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</si>
  <si>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</si>
  <si>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</si>
  <si>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</si>
  <si>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</si>
  <si>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</si>
  <si>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</si>
  <si>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</si>
  <si>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</si>
  <si>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</si>
  <si>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</si>
  <si>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</si>
  <si>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</si>
  <si>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</si>
  <si>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</si>
  <si>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</si>
  <si>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</si>
  <si>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</si>
  <si>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</si>
  <si>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</si>
  <si>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</si>
  <si>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</si>
  <si>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</si>
  <si>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</si>
  <si>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</si>
  <si>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</si>
  <si>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</si>
  <si>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</si>
  <si>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</si>
  <si>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</si>
  <si>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</si>
  <si>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</si>
  <si>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</si>
  <si>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</si>
  <si>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</si>
  <si>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</si>
  <si>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</si>
  <si>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</si>
  <si>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</si>
  <si>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</si>
  <si>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</si>
  <si>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</si>
  <si>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</si>
  <si>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</si>
  <si>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</si>
  <si>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</si>
  <si>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</si>
  <si>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</si>
  <si>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</si>
  <si>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</si>
  <si>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</si>
  <si>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</si>
  <si>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</si>
  <si>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</si>
  <si>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</si>
  <si>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</si>
  <si>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</si>
  <si>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</si>
  <si>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</si>
  <si>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</si>
  <si>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</si>
  <si>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</si>
  <si>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</si>
  <si>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</si>
  <si>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</si>
  <si>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</si>
  <si>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</si>
  <si>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</si>
  <si>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</si>
  <si>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</si>
  <si>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</si>
  <si>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</si>
  <si>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</si>
  <si>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</si>
  <si>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</si>
  <si>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</si>
  <si>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</si>
  <si>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</si>
  <si>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</si>
  <si>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</si>
  <si>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</si>
  <si>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</si>
  <si>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</si>
  <si>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</si>
  <si>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</si>
  <si>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</si>
  <si>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</si>
  <si>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</si>
  <si>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</si>
  <si>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</si>
  <si>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</si>
  <si>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</si>
  <si>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</si>
  <si>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</si>
  <si>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</si>
  <si>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</si>
  <si>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</si>
  <si>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</si>
  <si>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</si>
  <si>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</si>
  <si>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</si>
  <si>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</si>
  <si>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</si>
  <si>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</si>
  <si>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</si>
  <si>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</si>
  <si>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</si>
  <si>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</si>
  <si>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</si>
  <si>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</si>
  <si>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</si>
  <si>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</si>
  <si>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</si>
  <si>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</si>
  <si>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</si>
  <si>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</si>
  <si>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</si>
  <si>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</si>
  <si>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</si>
  <si>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</si>
  <si>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</si>
  <si>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</si>
  <si>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</si>
  <si>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</si>
  <si>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</si>
  <si>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</si>
  <si>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</si>
  <si>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</si>
  <si>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</si>
  <si>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</si>
  <si>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</si>
  <si>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</si>
  <si>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</si>
  <si>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</si>
  <si>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</si>
  <si>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</si>
  <si>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</si>
  <si>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</si>
  <si>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</si>
  <si>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</si>
  <si>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</si>
  <si>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</si>
  <si>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</si>
  <si>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</si>
  <si>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</si>
  <si>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</si>
  <si>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</si>
  <si>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</si>
  <si>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</si>
  <si>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</si>
  <si>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</si>
  <si>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</si>
  <si>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</si>
  <si>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</si>
  <si>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</si>
  <si>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</si>
  <si>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</si>
  <si>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</si>
  <si>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</si>
  <si>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</si>
  <si>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</si>
  <si>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</si>
  <si>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</si>
  <si>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</si>
  <si>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</si>
  <si>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</si>
  <si>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</si>
  <si>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</si>
  <si>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</si>
  <si>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</si>
  <si>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</si>
  <si>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</si>
  <si>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</si>
  <si>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</si>
  <si>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</si>
  <si>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</si>
  <si>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</si>
  <si>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</si>
  <si>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</si>
  <si>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</si>
  <si>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</si>
  <si>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</si>
  <si>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</si>
  <si>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</si>
  <si>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</si>
  <si>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</si>
  <si>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</si>
  <si>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</si>
  <si>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</si>
  <si>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</si>
  <si>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</si>
  <si>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</si>
  <si>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</si>
  <si>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</si>
  <si>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</si>
  <si>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</si>
  <si>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</si>
  <si>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</si>
  <si>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</si>
  <si>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</si>
  <si>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</si>
  <si>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</si>
  <si>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</si>
  <si>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</si>
  <si>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</si>
  <si>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</si>
  <si>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</si>
  <si>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</si>
  <si>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</si>
  <si>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</si>
  <si>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</si>
  <si>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</si>
  <si>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</si>
  <si>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</si>
  <si>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</si>
  <si>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</si>
  <si>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</si>
  <si>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</si>
  <si>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</si>
  <si>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</si>
  <si>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</si>
  <si>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</si>
  <si>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</si>
  <si>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</si>
  <si>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</si>
  <si>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</si>
  <si>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</si>
  <si>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</si>
  <si>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</si>
  <si>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</si>
  <si>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</si>
  <si>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</si>
  <si>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</si>
  <si>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</si>
  <si>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</si>
  <si>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</si>
  <si>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</si>
  <si>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</si>
  <si>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</si>
  <si>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</si>
  <si>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</si>
  <si>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</si>
  <si>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</si>
  <si>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</si>
  <si>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</si>
  <si>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</si>
  <si>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</si>
  <si>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</si>
  <si>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</si>
  <si>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</si>
  <si>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</si>
  <si>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</si>
  <si>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</si>
  <si>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</si>
  <si>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</si>
  <si>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</si>
  <si>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</si>
  <si>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</si>
  <si>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</si>
  <si>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</si>
  <si>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</si>
  <si>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</si>
  <si>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</si>
  <si>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</si>
  <si>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</si>
  <si>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</si>
  <si>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</si>
  <si>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</si>
  <si>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</si>
  <si>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</si>
  <si>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</si>
  <si>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</si>
  <si>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</si>
  <si>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</si>
  <si>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</si>
  <si>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</si>
  <si>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</si>
  <si>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</si>
  <si>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</si>
  <si>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</si>
  <si>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</si>
  <si>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</si>
  <si>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</si>
  <si>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</si>
  <si>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</si>
  <si>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</si>
  <si>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</si>
  <si>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</si>
  <si>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</si>
  <si>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</si>
  <si>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</si>
  <si>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</si>
  <si>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</si>
  <si>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</si>
  <si>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</si>
  <si>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</si>
  <si>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</si>
  <si>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</si>
  <si>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</si>
  <si>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</si>
  <si>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</si>
  <si>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</si>
  <si>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</si>
  <si>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</si>
  <si>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</si>
  <si>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</si>
  <si>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</si>
  <si>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</si>
  <si>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</si>
  <si>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</si>
  <si>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</si>
  <si>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</si>
  <si>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</si>
  <si>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</si>
  <si>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</si>
  <si>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</si>
  <si>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</si>
  <si>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</si>
  <si>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</si>
  <si>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</si>
  <si>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</si>
  <si>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</si>
  <si>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</si>
  <si>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</si>
  <si>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</si>
  <si>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</si>
  <si>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</si>
  <si>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</si>
  <si>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</si>
  <si>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</si>
  <si>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</si>
  <si>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</si>
  <si>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</si>
  <si>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</si>
  <si>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</si>
  <si>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</si>
  <si>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</si>
  <si>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</si>
  <si>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</si>
  <si>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</si>
  <si>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</si>
  <si>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</si>
  <si>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</si>
  <si>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</si>
  <si>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</si>
  <si>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</si>
  <si>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</si>
  <si>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</si>
  <si>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</si>
  <si>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</si>
  <si>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</si>
  <si>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</si>
  <si>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</si>
  <si>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</si>
  <si>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</si>
  <si>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</si>
  <si>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</si>
  <si>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</si>
  <si>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</si>
  <si>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</si>
  <si>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</si>
  <si>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</si>
  <si>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</si>
  <si>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</si>
  <si>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</si>
  <si>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</si>
  <si>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</si>
  <si>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</si>
  <si>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</si>
  <si>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</si>
  <si>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</si>
  <si>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</si>
  <si>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</si>
  <si>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</si>
  <si>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</si>
  <si>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</si>
  <si>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</si>
  <si>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</si>
  <si>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</si>
  <si>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</si>
  <si>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</si>
  <si>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</si>
  <si>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</si>
  <si>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</si>
  <si>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</si>
  <si>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</si>
  <si>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</si>
  <si>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</si>
  <si>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</si>
  <si>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</si>
  <si>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</si>
  <si>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</si>
  <si>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</si>
  <si>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</si>
  <si>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</si>
  <si>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</si>
  <si>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</si>
  <si>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</si>
  <si>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</si>
  <si>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</si>
  <si>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</si>
  <si>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</si>
  <si>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</si>
  <si>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</si>
  <si>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</si>
  <si>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</si>
  <si>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</si>
  <si>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</si>
  <si>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</si>
  <si>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</si>
  <si>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</si>
  <si>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</si>
  <si>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</si>
  <si>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</si>
  <si>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</si>
  <si>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</si>
  <si>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</si>
  <si>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</si>
  <si>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</si>
  <si>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</si>
  <si>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</si>
  <si>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</si>
  <si>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</si>
  <si>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</si>
  <si>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</si>
  <si>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</si>
  <si>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</si>
  <si>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</si>
  <si>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</si>
  <si>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</si>
  <si>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</si>
  <si>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</si>
  <si>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</si>
  <si>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</si>
  <si>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</si>
  <si>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</si>
  <si>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</si>
  <si>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</si>
  <si>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</si>
  <si>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</si>
  <si>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</si>
  <si>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</si>
  <si>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</si>
  <si>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</si>
  <si>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</si>
  <si>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</si>
  <si>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</si>
  <si>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</si>
  <si>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</si>
  <si>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</si>
  <si>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</si>
  <si>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</si>
  <si>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</si>
  <si>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</si>
  <si>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</si>
  <si>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</si>
  <si>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</si>
  <si>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</si>
  <si>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</si>
  <si>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</si>
  <si>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</si>
  <si>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</si>
  <si>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</si>
  <si>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</si>
  <si>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</si>
  <si>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</si>
  <si>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</si>
  <si>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</si>
  <si>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</si>
  <si>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</si>
  <si>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</si>
  <si>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</si>
  <si>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</si>
  <si>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</si>
  <si>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</si>
  <si>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</si>
  <si>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</si>
  <si>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</si>
  <si>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</si>
  <si>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</si>
  <si>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</si>
  <si>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</si>
  <si>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</si>
  <si>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</si>
  <si>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</si>
  <si>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</si>
  <si>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</si>
  <si>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</si>
  <si>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</si>
  <si>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</si>
  <si>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</si>
  <si>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</si>
  <si>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</si>
  <si>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</si>
  <si>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</si>
  <si>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</si>
  <si>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</si>
  <si>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</si>
  <si>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</si>
  <si>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</si>
  <si>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</si>
  <si>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</si>
  <si>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</si>
  <si>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</si>
  <si>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</si>
  <si>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</si>
  <si>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</si>
  <si>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</si>
  <si>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</si>
  <si>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</si>
  <si>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</si>
  <si>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</si>
  <si>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</si>
  <si>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</si>
  <si>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</si>
  <si>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</si>
  <si>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</si>
  <si>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</si>
  <si>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</si>
  <si>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</si>
  <si>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</si>
  <si>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</si>
  <si>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</si>
  <si>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</si>
  <si>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</si>
  <si>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</si>
  <si>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</si>
  <si>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</si>
  <si>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</si>
  <si>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</si>
  <si>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</si>
  <si>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</si>
  <si>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</si>
  <si>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</si>
  <si>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</si>
  <si>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</si>
  <si>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</si>
  <si>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</si>
  <si>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</si>
  <si>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</si>
  <si>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</si>
  <si>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</si>
  <si>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</si>
  <si>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</si>
  <si>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</si>
  <si>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</si>
  <si>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</si>
  <si>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</si>
  <si>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</si>
  <si>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</si>
  <si>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</si>
  <si>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</si>
  <si>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</si>
  <si>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</si>
  <si>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</si>
  <si>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</si>
  <si>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</si>
  <si>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</si>
  <si>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</si>
  <si>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</si>
  <si>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</si>
  <si>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</si>
  <si>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</si>
  <si>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</si>
  <si>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</si>
  <si>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</si>
  <si>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</si>
  <si>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</si>
  <si>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</si>
  <si>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</si>
  <si>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</si>
  <si>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</si>
  <si>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</si>
  <si>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</si>
  <si>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</si>
  <si>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</si>
  <si>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</si>
  <si>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</si>
  <si>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</si>
  <si>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</si>
  <si>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</si>
  <si>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</si>
  <si>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</si>
  <si>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</si>
  <si>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</si>
  <si>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</si>
  <si>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</si>
  <si>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</si>
  <si>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</si>
  <si>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</si>
  <si>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</si>
  <si>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</si>
  <si>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</si>
  <si>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</si>
  <si>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</si>
  <si>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</si>
  <si>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</si>
  <si>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</si>
  <si>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</si>
  <si>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</si>
  <si>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</si>
  <si>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</si>
  <si>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</si>
  <si>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</si>
  <si>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</si>
  <si>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</si>
  <si>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</si>
  <si>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</si>
  <si>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</si>
  <si>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</si>
  <si>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</si>
  <si>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</si>
  <si>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</si>
  <si>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</si>
  <si>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</si>
  <si>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</si>
  <si>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</si>
  <si>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</si>
  <si>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</si>
  <si>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</si>
  <si>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</si>
  <si>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</si>
  <si>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</si>
  <si>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</si>
  <si>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</si>
  <si>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</si>
  <si>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</si>
  <si>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</si>
  <si>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</si>
  <si>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</si>
  <si>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</si>
  <si>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</si>
  <si>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</si>
  <si>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</si>
  <si>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</si>
  <si>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</si>
  <si>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</si>
  <si>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</si>
  <si>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</si>
  <si>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</si>
  <si>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</si>
  <si>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</si>
  <si>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</si>
  <si>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</si>
  <si>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</si>
  <si>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</si>
  <si>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</si>
  <si>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</si>
  <si>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</si>
  <si>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</si>
  <si>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</si>
  <si>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</si>
  <si>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</si>
  <si>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</si>
  <si>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</si>
  <si>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</si>
  <si>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</si>
  <si>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</si>
  <si>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</si>
  <si>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</si>
  <si>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</si>
  <si>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</si>
  <si>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</si>
  <si>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</si>
  <si>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</si>
  <si>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</si>
  <si>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</si>
  <si>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</si>
  <si>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</si>
  <si>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</si>
  <si>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</si>
  <si>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</si>
  <si>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</si>
  <si>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</si>
  <si>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</si>
  <si>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</si>
  <si>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</si>
  <si>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</si>
  <si>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</si>
  <si>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</si>
  <si>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</si>
  <si>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</si>
  <si>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</si>
  <si>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</si>
  <si>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</si>
  <si>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</si>
  <si>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</si>
  <si>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</si>
  <si>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</si>
  <si>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</si>
  <si>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</si>
  <si>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</si>
  <si>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</si>
  <si>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</si>
  <si>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</si>
  <si>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</si>
  <si>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</si>
  <si>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</si>
  <si>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</si>
  <si>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</si>
  <si>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</si>
  <si>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</si>
  <si>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</si>
  <si>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</si>
  <si>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</si>
  <si>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</si>
  <si>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</si>
  <si>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</si>
  <si>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</si>
  <si>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</si>
  <si>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</si>
  <si>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</si>
  <si>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</si>
  <si>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</si>
  <si>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</si>
  <si>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</si>
  <si>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</si>
  <si>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</si>
  <si>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</si>
  <si>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</si>
  <si>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</si>
  <si>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</si>
  <si>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</si>
  <si>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</si>
  <si>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</si>
  <si>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</si>
  <si>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</si>
  <si>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</si>
  <si>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</si>
  <si>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</si>
  <si>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</si>
  <si>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</si>
  <si>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</si>
  <si>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</si>
  <si>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</si>
  <si>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</si>
  <si>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</si>
  <si>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</si>
  <si>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</si>
  <si>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</si>
  <si>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</si>
  <si>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</si>
  <si>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</si>
  <si>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</si>
  <si>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</si>
  <si>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</si>
  <si>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</si>
  <si>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</si>
  <si>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</si>
  <si>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</si>
  <si>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</si>
  <si>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</si>
  <si>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</si>
  <si>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</si>
  <si>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</si>
  <si>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</si>
  <si>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</si>
  <si>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</si>
  <si>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</si>
  <si>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</si>
  <si>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</si>
  <si>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</si>
  <si>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</si>
  <si>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</si>
  <si>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</si>
  <si>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</si>
  <si>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</si>
  <si>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</si>
  <si>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</si>
  <si>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</si>
  <si>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</si>
  <si>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</si>
  <si>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</si>
  <si>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</si>
  <si>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</si>
  <si>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</si>
  <si>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</si>
  <si>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</si>
  <si>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</si>
  <si>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</si>
  <si>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</si>
  <si>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</si>
  <si>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</si>
  <si>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</si>
  <si>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</si>
  <si>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</si>
  <si>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</si>
  <si>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</si>
  <si>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</si>
  <si>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</si>
  <si>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</si>
  <si>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</si>
  <si>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</si>
  <si>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</si>
  <si>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</si>
  <si>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</si>
  <si>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</si>
  <si>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</si>
  <si>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</si>
  <si>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</si>
  <si>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</si>
  <si>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</si>
  <si>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</si>
  <si>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</si>
  <si>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</si>
  <si>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</si>
  <si>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</si>
  <si>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</si>
  <si>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</si>
  <si>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</si>
  <si>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</si>
  <si>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</si>
  <si>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</si>
  <si>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</si>
  <si>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</si>
  <si>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</si>
  <si>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</si>
  <si>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</si>
  <si>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</si>
  <si>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</si>
  <si>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</si>
  <si>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</si>
  <si>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</si>
  <si>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</si>
  <si>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</si>
  <si>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</si>
  <si>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</si>
  <si>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</si>
  <si>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</si>
  <si>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</si>
  <si>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</si>
  <si>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</si>
  <si>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</si>
  <si>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</si>
  <si>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</si>
  <si>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</si>
  <si>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</si>
  <si>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</si>
  <si>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</si>
  <si>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</si>
  <si>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</si>
  <si>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</si>
  <si>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</si>
  <si>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</si>
  <si>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</si>
  <si>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</si>
  <si>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</si>
  <si>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</si>
  <si>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</si>
  <si>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</si>
  <si>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</si>
  <si>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</si>
  <si>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</si>
  <si>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</si>
  <si>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</si>
  <si>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</si>
  <si>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</si>
  <si>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</si>
  <si>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</si>
  <si>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</si>
  <si>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</si>
  <si>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</si>
  <si>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</si>
  <si>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</si>
  <si>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</si>
  <si>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</si>
  <si>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</si>
  <si>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</si>
  <si>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</si>
  <si>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</si>
  <si>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</si>
  <si>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</si>
  <si>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</si>
  <si>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</si>
  <si>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</si>
  <si>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</si>
  <si>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</si>
  <si>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</si>
  <si>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</si>
  <si>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</si>
  <si>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</si>
  <si>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</si>
  <si>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</si>
  <si>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</si>
  <si>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</si>
  <si>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</si>
  <si>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</si>
  <si>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</si>
  <si>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</si>
  <si>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</si>
  <si>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</si>
  <si>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</si>
  <si>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</si>
  <si>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</si>
  <si>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</si>
  <si>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</si>
  <si>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</si>
  <si>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</si>
  <si>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</si>
  <si>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</si>
  <si>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</si>
  <si>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</si>
  <si>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</si>
  <si>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</si>
  <si>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</si>
  <si>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</si>
  <si>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</si>
  <si>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</si>
  <si>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</si>
  <si>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</si>
  <si>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</si>
  <si>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</si>
  <si>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</si>
  <si>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</si>
  <si>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</si>
  <si>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</si>
  <si>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</si>
  <si>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</si>
  <si>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</si>
  <si>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</si>
  <si>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</si>
  <si>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</si>
  <si>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</si>
  <si>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</si>
  <si>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</si>
  <si>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</si>
  <si>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</si>
  <si>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</si>
  <si>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</si>
  <si>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</si>
  <si>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</si>
  <si>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</si>
  <si>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</si>
  <si>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</si>
  <si>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</si>
  <si>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</si>
  <si>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</si>
  <si>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</si>
  <si>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</si>
  <si>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</si>
  <si>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</si>
  <si>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</si>
  <si>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</si>
  <si>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</si>
  <si>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</si>
  <si>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</si>
  <si>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</si>
  <si>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</si>
  <si>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</si>
  <si>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</si>
  <si>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</si>
  <si>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</si>
  <si>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</si>
  <si>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</si>
  <si>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</si>
  <si>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</si>
  <si>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</si>
  <si>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</si>
  <si>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</si>
  <si>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</si>
  <si>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</si>
  <si>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</si>
  <si>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</si>
  <si>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</si>
  <si>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</si>
  <si>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</si>
  <si>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</si>
  <si>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</si>
  <si>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</si>
  <si>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</si>
  <si>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</si>
  <si>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</si>
  <si>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</si>
  <si>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</si>
  <si>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</si>
  <si>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</si>
  <si>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</si>
  <si>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</si>
  <si>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</si>
  <si>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</si>
  <si>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</si>
  <si>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</si>
  <si>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</si>
  <si>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</si>
  <si>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</si>
  <si>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</si>
  <si>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</si>
  <si>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</si>
  <si>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</si>
  <si>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</si>
  <si>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</si>
  <si>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</si>
  <si>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</si>
  <si>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</si>
  <si>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</si>
  <si>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</si>
  <si>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</si>
  <si>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</si>
  <si>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</si>
  <si>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</si>
  <si>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</si>
  <si>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</si>
  <si>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</si>
  <si>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</si>
  <si>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</si>
  <si>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</si>
  <si>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</si>
  <si>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</si>
  <si>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</si>
  <si>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</si>
  <si>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</si>
  <si>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</si>
  <si>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</si>
  <si>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</si>
  <si>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</si>
  <si>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</si>
  <si>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</si>
  <si>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</si>
  <si>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</si>
  <si>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</si>
  <si>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</si>
  <si>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</si>
  <si>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</si>
  <si>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</si>
  <si>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</si>
  <si>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</si>
  <si>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</si>
  <si>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</si>
  <si>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</si>
  <si>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</si>
  <si>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</si>
  <si>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</si>
  <si>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</si>
  <si>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</si>
  <si>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</si>
  <si>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</si>
  <si>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</si>
  <si>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</si>
  <si>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</si>
  <si>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</si>
  <si>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</si>
  <si>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</si>
  <si>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</si>
  <si>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</si>
  <si>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</si>
  <si>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</si>
  <si>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</si>
  <si>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</si>
  <si>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</si>
  <si>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</si>
  <si>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</si>
  <si>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</si>
  <si>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</si>
  <si>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</si>
  <si>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</si>
  <si>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</si>
  <si>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</si>
  <si>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</si>
  <si>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</si>
  <si>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</si>
  <si>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</si>
  <si>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</si>
  <si>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</si>
  <si>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</si>
  <si>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</si>
  <si>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</si>
  <si>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</si>
  <si>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</si>
  <si>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</si>
  <si>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</si>
  <si>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</si>
  <si>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</si>
  <si>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</si>
  <si>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</si>
  <si>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</si>
  <si>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</si>
  <si>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</si>
  <si>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</si>
  <si>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</si>
  <si>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</si>
  <si>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</si>
  <si>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</si>
  <si>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</si>
  <si>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</si>
  <si>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</si>
  <si>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</si>
  <si>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</si>
  <si>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</si>
  <si>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</si>
  <si>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</si>
  <si>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</si>
  <si>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</si>
  <si>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</si>
  <si>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</si>
  <si>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</si>
  <si>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</si>
  <si>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</si>
  <si>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</si>
  <si>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</si>
  <si>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</si>
  <si>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</si>
  <si>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</si>
  <si>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</si>
  <si>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</si>
  <si>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</si>
  <si>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</si>
  <si>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</si>
  <si>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</si>
  <si>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</si>
  <si>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</si>
  <si>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</si>
  <si>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</si>
  <si>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</si>
  <si>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</si>
  <si>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</si>
  <si>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</si>
  <si>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</si>
  <si>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</si>
  <si>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</si>
  <si>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</si>
  <si>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</si>
  <si>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</si>
  <si>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</si>
  <si>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</si>
  <si>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</si>
  <si>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</si>
  <si>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</si>
  <si>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</si>
  <si>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</si>
  <si>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</si>
  <si>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</si>
  <si>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</si>
  <si>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</si>
  <si>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</si>
  <si>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</si>
  <si>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</si>
  <si>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</si>
  <si>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</si>
  <si>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</si>
  <si>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</si>
  <si>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</si>
  <si>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</si>
  <si>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</si>
  <si>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</si>
  <si>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</si>
  <si>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</si>
  <si>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</si>
  <si>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</si>
  <si>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</si>
  <si>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</si>
  <si>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</si>
  <si>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</si>
  <si>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</si>
  <si>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</si>
  <si>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</si>
  <si>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</si>
  <si>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</si>
  <si>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</si>
  <si>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</si>
  <si>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</si>
  <si>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</si>
  <si>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</si>
  <si>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</si>
  <si>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</si>
  <si>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</si>
  <si>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</si>
  <si>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</si>
  <si>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</si>
  <si>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</si>
  <si>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</si>
  <si>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</si>
  <si>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</si>
  <si>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</si>
  <si>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</si>
  <si>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</si>
  <si>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</si>
  <si>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</si>
  <si>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</si>
  <si>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</si>
  <si>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</si>
  <si>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</si>
  <si>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</si>
  <si>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</si>
  <si>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</si>
  <si>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</si>
  <si>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</si>
  <si>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</si>
  <si>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</si>
  <si>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</si>
  <si>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</si>
  <si>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</si>
  <si>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</si>
  <si>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</si>
  <si>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</si>
  <si>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</si>
  <si>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</si>
  <si>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</si>
  <si>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</si>
  <si>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</si>
  <si>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</si>
  <si>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</si>
  <si>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</si>
  <si>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</si>
  <si>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</si>
  <si>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</si>
  <si>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</si>
  <si>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</si>
  <si>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</si>
  <si>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</si>
  <si>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</si>
  <si>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</si>
  <si>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</si>
  <si>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</si>
  <si>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</si>
  <si>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</si>
  <si>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</si>
  <si>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</si>
  <si>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</si>
  <si>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</si>
  <si>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</si>
  <si>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</si>
  <si>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</si>
  <si>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</si>
  <si>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</si>
  <si>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</si>
  <si>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</si>
  <si>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</si>
  <si>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</si>
  <si>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</si>
  <si>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</si>
  <si>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</si>
  <si>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</si>
  <si>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</si>
  <si>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</si>
  <si>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</si>
  <si>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</si>
  <si>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</si>
  <si>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</si>
  <si>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</si>
  <si>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</si>
  <si>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</si>
  <si>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</si>
  <si>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</si>
  <si>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</si>
  <si>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</si>
  <si>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</si>
  <si>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</si>
  <si>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</si>
  <si>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</si>
  <si>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</si>
  <si>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</si>
  <si>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</si>
  <si>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</si>
  <si>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</si>
  <si>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</si>
  <si>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</si>
  <si>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</si>
  <si>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</si>
  <si>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</si>
  <si>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</si>
  <si>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</si>
  <si>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</si>
  <si>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</si>
  <si>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</si>
  <si>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</si>
  <si>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</si>
  <si>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</si>
  <si>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</si>
  <si>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</si>
  <si>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</si>
  <si>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</si>
  <si>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</si>
  <si>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</si>
  <si>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</si>
  <si>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</si>
  <si>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</si>
  <si>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</si>
  <si>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</si>
  <si>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</si>
  <si>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</si>
  <si>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</si>
  <si>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</si>
  <si>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</si>
  <si>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</si>
  <si>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</si>
  <si>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</si>
  <si>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</si>
  <si>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</si>
  <si>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</si>
  <si>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</si>
  <si>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</si>
  <si>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</si>
  <si>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</si>
  <si>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</si>
  <si>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</si>
  <si>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</si>
  <si>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</si>
  <si>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</si>
  <si>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</si>
  <si>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</si>
  <si>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</si>
  <si>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</si>
  <si>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</si>
  <si>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</si>
  <si>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</si>
  <si>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</si>
  <si>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</si>
  <si>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</si>
  <si>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</si>
  <si>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</si>
  <si>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</si>
  <si>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</si>
  <si>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</si>
  <si>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</si>
  <si>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</si>
  <si>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</si>
  <si>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</si>
  <si>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</si>
  <si>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</si>
  <si>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</si>
  <si>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</si>
  <si>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</si>
  <si>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</si>
  <si>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</si>
  <si>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</si>
  <si>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</si>
  <si>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</si>
  <si>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</si>
  <si>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</si>
  <si>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</si>
  <si>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</si>
  <si>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</si>
  <si>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</si>
  <si>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</si>
  <si>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</si>
  <si>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</si>
  <si>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</si>
  <si>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</si>
  <si>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</si>
  <si>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</si>
  <si>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</si>
  <si>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</si>
  <si>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</si>
  <si>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</si>
  <si>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</si>
  <si>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</si>
  <si>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</si>
  <si>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</si>
  <si>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</si>
  <si>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</si>
  <si>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</si>
  <si>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</si>
  <si>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</si>
  <si>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</si>
  <si>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</si>
  <si>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</si>
  <si>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</si>
  <si>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</si>
  <si>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</si>
  <si>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</si>
  <si>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</si>
  <si>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</si>
  <si>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</si>
  <si>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</si>
  <si>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</si>
  <si>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</si>
  <si>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</si>
  <si>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</si>
  <si>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</si>
  <si>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</si>
  <si>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</si>
  <si>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</si>
  <si>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</si>
  <si>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</si>
  <si>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</si>
  <si>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</si>
  <si>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</si>
  <si>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</si>
  <si>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</si>
  <si>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</si>
  <si>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</si>
  <si>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</si>
  <si>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</si>
  <si>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</si>
  <si>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</si>
  <si>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</si>
  <si>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</si>
  <si>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</si>
  <si>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</si>
  <si>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</si>
  <si>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</si>
  <si>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</si>
  <si>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</si>
  <si>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</si>
  <si>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</si>
  <si>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</si>
  <si>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</si>
  <si>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</si>
  <si>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</si>
  <si>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</si>
  <si>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</si>
  <si>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</si>
  <si>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</si>
  <si>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</si>
  <si>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</si>
  <si>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</si>
  <si>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</si>
  <si>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</si>
  <si>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</si>
  <si>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</si>
  <si>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</si>
  <si>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</si>
  <si>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</si>
  <si>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</si>
  <si>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</si>
  <si>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</si>
  <si>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</si>
  <si>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</si>
  <si>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</si>
  <si>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</si>
  <si>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</si>
  <si>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</si>
  <si>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</si>
  <si>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</si>
  <si>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</si>
  <si>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</si>
  <si>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</si>
  <si>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</si>
  <si>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</si>
  <si>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</si>
  <si>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</si>
  <si>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</si>
  <si>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</si>
  <si>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</si>
  <si>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</si>
  <si>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</si>
  <si>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</si>
  <si>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</si>
  <si>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</si>
  <si>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</si>
  <si>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</si>
  <si>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</si>
  <si>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</si>
  <si>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</si>
  <si>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</si>
  <si>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</si>
  <si>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</si>
  <si>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</si>
  <si>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</si>
  <si>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</si>
  <si>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</si>
  <si>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</si>
  <si>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</si>
  <si>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</si>
  <si>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</si>
  <si>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</si>
  <si>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</si>
  <si>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</si>
  <si>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</si>
  <si>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</si>
  <si>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</si>
  <si>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</si>
  <si>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</si>
  <si>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</si>
  <si>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</si>
  <si>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</si>
  <si>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</si>
  <si>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</si>
  <si>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</si>
  <si>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</si>
  <si>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</si>
  <si>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</si>
  <si>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</si>
  <si>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</si>
  <si>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</si>
  <si>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</si>
  <si>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</si>
  <si>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</si>
  <si>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</si>
  <si>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</si>
  <si>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</si>
  <si>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</si>
  <si>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</si>
  <si>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</si>
  <si>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</si>
  <si>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</si>
  <si>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</si>
  <si>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</si>
  <si>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</si>
  <si>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</si>
  <si>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</si>
  <si>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</si>
  <si>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</si>
  <si>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</si>
  <si>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</si>
  <si>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</si>
  <si>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</si>
  <si>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</si>
  <si>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</si>
  <si>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</si>
  <si>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</si>
  <si>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</si>
  <si>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</si>
  <si>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</si>
  <si>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</si>
  <si>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</si>
  <si>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</si>
  <si>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</si>
  <si>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</si>
  <si>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</si>
  <si>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</si>
  <si>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</si>
  <si>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</si>
  <si>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</si>
  <si>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</si>
  <si>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</si>
  <si>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</si>
  <si>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</si>
  <si>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</si>
  <si>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</si>
  <si>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</si>
  <si>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</si>
  <si>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</si>
  <si>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</si>
  <si>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</si>
  <si>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</si>
  <si>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</si>
  <si>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</si>
  <si>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</si>
  <si>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</si>
  <si>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</si>
  <si>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</si>
  <si>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</si>
  <si>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</si>
  <si>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</si>
  <si>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</si>
  <si>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</si>
  <si>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</si>
  <si>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</si>
  <si>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</si>
  <si>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</si>
  <si>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</si>
  <si>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</si>
  <si>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</si>
  <si>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</si>
  <si>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</si>
  <si>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</si>
  <si>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</si>
  <si>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</si>
  <si>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</si>
  <si>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</si>
  <si>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</si>
  <si>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</si>
  <si>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</si>
  <si>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</si>
  <si>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</si>
  <si>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</si>
  <si>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</si>
  <si>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</si>
  <si>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</si>
  <si>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</si>
  <si>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</si>
  <si>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</si>
  <si>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</si>
  <si>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</si>
  <si>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</si>
  <si>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</si>
  <si>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</si>
  <si>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</si>
  <si>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</si>
  <si>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</si>
  <si>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</si>
  <si>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</si>
  <si>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</si>
  <si>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</si>
  <si>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</si>
  <si>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</si>
  <si>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</si>
  <si>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</si>
  <si>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</si>
  <si>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</si>
  <si>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</si>
  <si>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</si>
  <si>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</si>
  <si>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</si>
  <si>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</si>
  <si>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</si>
  <si>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</si>
  <si>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</si>
  <si>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</si>
  <si>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</si>
  <si>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</si>
  <si>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</si>
  <si>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</si>
  <si>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</si>
  <si>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</si>
  <si>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</si>
  <si>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</si>
  <si>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</si>
  <si>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</si>
  <si>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</si>
  <si>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</si>
  <si>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</si>
  <si>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</si>
  <si>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</si>
  <si>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</si>
  <si>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</si>
  <si>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</si>
  <si>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</si>
  <si>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</si>
  <si>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</si>
  <si>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</si>
  <si>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</si>
  <si>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</si>
  <si>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</si>
  <si>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</si>
  <si>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</si>
  <si>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</si>
  <si>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</si>
  <si>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</si>
  <si>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</si>
  <si>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</si>
  <si>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</si>
  <si>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</si>
  <si>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</si>
  <si>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</si>
  <si>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</si>
  <si>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</si>
  <si>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</si>
  <si>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</si>
  <si>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</si>
  <si>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</si>
  <si>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</si>
  <si>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</si>
  <si>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</si>
  <si>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</si>
  <si>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</si>
  <si>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</si>
  <si>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</si>
  <si>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</si>
  <si>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</si>
  <si>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</si>
  <si>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</si>
  <si>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</si>
  <si>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</si>
  <si>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</si>
  <si>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</si>
  <si>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</si>
  <si>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</si>
  <si>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</si>
  <si>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</si>
  <si>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</si>
  <si>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</si>
  <si>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</si>
  <si>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</si>
  <si>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</si>
  <si>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</si>
  <si>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</si>
  <si>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</si>
  <si>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</si>
  <si>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</si>
  <si>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</si>
  <si>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</si>
  <si>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</si>
  <si>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</si>
  <si>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</si>
  <si>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</si>
  <si>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</si>
  <si>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</si>
  <si>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</si>
  <si>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</si>
  <si>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</si>
  <si>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</si>
  <si>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</si>
  <si>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</si>
  <si>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</si>
  <si>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</si>
  <si>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</si>
  <si>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</si>
  <si>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</si>
  <si>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</si>
  <si>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</si>
  <si>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</si>
  <si>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</si>
  <si>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</si>
  <si>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</si>
  <si>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</si>
  <si>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</si>
  <si>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</si>
  <si>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</si>
  <si>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</si>
  <si>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</si>
  <si>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</si>
  <si>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</si>
  <si>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</si>
  <si>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</si>
  <si>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</si>
  <si>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</si>
  <si>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</si>
  <si>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</si>
  <si>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</si>
  <si>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</si>
  <si>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</si>
  <si>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</si>
  <si>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</si>
  <si>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</si>
  <si>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</si>
  <si>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</si>
  <si>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</si>
  <si>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</si>
  <si>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</si>
  <si>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</si>
  <si>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</si>
  <si>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</si>
  <si>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</si>
  <si>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</si>
  <si>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</si>
  <si>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</si>
  <si>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</si>
  <si>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</si>
  <si>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</si>
  <si>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</si>
  <si>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</si>
  <si>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</si>
  <si>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</si>
  <si>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</si>
  <si>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</si>
  <si>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</si>
  <si>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</si>
  <si>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</si>
  <si>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</si>
  <si>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</si>
  <si>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</si>
  <si>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</si>
  <si>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</si>
  <si>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</si>
  <si>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</si>
  <si>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</si>
  <si>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</si>
  <si>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</si>
  <si>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</si>
  <si>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</si>
  <si>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</si>
  <si>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</si>
  <si>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</si>
  <si>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</si>
  <si>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</si>
  <si>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</si>
  <si>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</si>
  <si>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</si>
  <si>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</si>
  <si>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</si>
  <si>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</si>
  <si>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</si>
  <si>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</si>
  <si>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</si>
  <si>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</si>
  <si>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</si>
  <si>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</si>
  <si>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</si>
  <si>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</si>
  <si>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</si>
  <si>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</si>
  <si>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</si>
  <si>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</si>
  <si>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</si>
  <si>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</si>
  <si>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</si>
  <si>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</si>
  <si>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</si>
  <si>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</si>
  <si>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</si>
  <si>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</si>
  <si>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</si>
  <si>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</si>
  <si>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</si>
  <si>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</si>
  <si>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</si>
  <si>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</si>
  <si>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</si>
  <si>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</si>
  <si>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</si>
  <si>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</si>
  <si>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</si>
  <si>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</si>
  <si>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</si>
  <si>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</si>
  <si>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</si>
  <si>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</si>
  <si>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</si>
  <si>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</si>
  <si>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</si>
  <si>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</si>
  <si>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</si>
  <si>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</si>
  <si>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</si>
  <si>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</si>
  <si>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</si>
  <si>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</si>
  <si>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</si>
  <si>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</si>
  <si>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</si>
  <si>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</si>
  <si>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</si>
  <si>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</si>
  <si>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</si>
  <si>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</si>
  <si>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</si>
  <si>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</si>
  <si>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</si>
  <si>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</si>
  <si>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</si>
  <si>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</si>
  <si>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</si>
  <si>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</si>
  <si>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</si>
  <si>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</si>
  <si>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</si>
  <si>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</si>
  <si>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</si>
  <si>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</si>
  <si>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</si>
  <si>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</si>
  <si>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</si>
  <si>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</si>
  <si>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</si>
  <si>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</si>
  <si>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</si>
  <si>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</si>
  <si>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</si>
  <si>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</si>
  <si>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</si>
  <si>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</si>
  <si>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</si>
  <si>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</si>
  <si>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</si>
  <si>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</si>
  <si>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</si>
  <si>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</si>
  <si>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</si>
  <si>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</si>
  <si>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</si>
  <si>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</si>
  <si>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</si>
  <si>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</si>
  <si>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</si>
  <si>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</si>
  <si>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</si>
  <si>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</si>
  <si>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</si>
  <si>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</si>
  <si>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</si>
  <si>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</si>
  <si>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</si>
  <si>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</si>
  <si>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</si>
  <si>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</si>
  <si>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</si>
  <si>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</si>
  <si>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</si>
  <si>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</si>
  <si>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</si>
  <si>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</si>
  <si>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</si>
  <si>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</si>
  <si>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</si>
  <si>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</si>
  <si>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</si>
  <si>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</si>
  <si>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</si>
  <si>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</si>
  <si>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</si>
  <si>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</si>
  <si>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</si>
  <si>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</si>
  <si>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</si>
  <si>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</si>
  <si>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</si>
  <si>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</si>
  <si>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</si>
  <si>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</si>
  <si>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</si>
  <si>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</si>
  <si>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</si>
  <si>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</si>
  <si>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</si>
  <si>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</si>
  <si>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</si>
  <si>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</si>
  <si>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</si>
  <si>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</si>
  <si>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</si>
  <si>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</si>
  <si>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</si>
  <si>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</si>
  <si>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</si>
  <si>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</si>
  <si>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</si>
  <si>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</si>
  <si>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</si>
  <si>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</si>
  <si>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</si>
  <si>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</si>
  <si>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</si>
  <si>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</si>
  <si>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</si>
  <si>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</si>
  <si>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</si>
  <si>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</si>
  <si>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</si>
  <si>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</si>
  <si>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</si>
  <si>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</si>
  <si>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</si>
  <si>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</si>
  <si>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</si>
  <si>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</si>
  <si>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</si>
  <si>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</si>
  <si>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</si>
  <si>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</si>
  <si>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</si>
  <si>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</si>
  <si>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</si>
  <si>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</si>
  <si>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</si>
  <si>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</si>
  <si>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</si>
  <si>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</si>
  <si>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</si>
  <si>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</si>
  <si>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</si>
  <si>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</si>
  <si>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</si>
  <si>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</si>
  <si>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</si>
  <si>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</si>
  <si>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</si>
  <si>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</si>
  <si>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</si>
  <si>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</si>
  <si>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</si>
  <si>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</si>
  <si>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</si>
  <si>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</si>
  <si>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</si>
  <si>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</si>
  <si>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</si>
  <si>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</si>
  <si>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</si>
  <si>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</si>
  <si>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</si>
  <si>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</si>
  <si>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</si>
  <si>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</si>
  <si>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</si>
  <si>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</si>
  <si>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</si>
  <si>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</si>
  <si>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</si>
  <si>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</si>
  <si>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</si>
  <si>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</si>
  <si>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</si>
  <si>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</si>
  <si>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</si>
  <si>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</si>
  <si>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</si>
  <si>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</si>
  <si>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</si>
  <si>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</si>
  <si>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</si>
  <si>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</si>
  <si>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</si>
  <si>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</si>
  <si>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</si>
  <si>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</si>
  <si>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</si>
  <si>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</si>
  <si>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</si>
  <si>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</si>
  <si>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</si>
  <si>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</si>
  <si>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</si>
  <si>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</si>
  <si>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</si>
  <si>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</si>
  <si>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</si>
  <si>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</si>
  <si>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</si>
  <si>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</si>
  <si>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</si>
  <si>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</si>
  <si>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</si>
  <si>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</si>
  <si>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</si>
  <si>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</si>
  <si>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</si>
  <si>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</si>
  <si>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</si>
  <si>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</si>
  <si>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</si>
  <si>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</si>
  <si>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</si>
  <si>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</si>
  <si>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</si>
  <si>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</si>
  <si>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</si>
  <si>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</si>
  <si>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</si>
  <si>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</si>
  <si>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</si>
  <si>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</si>
  <si>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</si>
  <si>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</si>
  <si>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</si>
  <si>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</si>
  <si>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</si>
  <si>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</si>
  <si>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</si>
  <si>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</si>
  <si>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</si>
  <si>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</si>
  <si>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</si>
  <si>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</si>
  <si>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</si>
  <si>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</si>
  <si>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</si>
  <si>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</si>
  <si>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</si>
  <si>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</si>
  <si>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</si>
  <si>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</si>
  <si>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</si>
  <si>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</si>
  <si>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</si>
  <si>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</si>
  <si>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</si>
  <si>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</si>
  <si>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</si>
  <si>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</si>
  <si>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</si>
  <si>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</si>
  <si>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</si>
  <si>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</si>
  <si>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</si>
  <si>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</si>
  <si>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</si>
  <si>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</si>
  <si>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</si>
  <si>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</si>
  <si>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</si>
  <si>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</si>
  <si>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</si>
  <si>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</si>
  <si>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</si>
  <si>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</si>
  <si>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</si>
  <si>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</si>
  <si>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</si>
  <si>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</si>
  <si>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</si>
  <si>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</si>
  <si>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</si>
  <si>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</si>
  <si>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</si>
  <si>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</si>
  <si>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</si>
  <si>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</si>
  <si>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</si>
  <si>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</si>
  <si>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</si>
  <si>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</si>
  <si>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</si>
  <si>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</si>
  <si>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</si>
  <si>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</si>
  <si>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</si>
  <si>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</si>
  <si>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</si>
  <si>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</si>
  <si>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</si>
  <si>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</si>
  <si>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</si>
  <si>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</si>
  <si>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</si>
  <si>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</si>
  <si>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</si>
  <si>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</si>
  <si>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</si>
  <si>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</si>
  <si>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</si>
  <si>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</si>
  <si>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</si>
  <si>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</si>
  <si>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</si>
  <si>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</si>
  <si>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</si>
  <si>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</si>
  <si>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</si>
  <si>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</si>
  <si>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</si>
  <si>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</si>
  <si>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</si>
  <si>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</si>
  <si>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</si>
  <si>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</si>
  <si>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</si>
  <si>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</si>
  <si>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</si>
  <si>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</si>
  <si>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</si>
  <si>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</si>
  <si>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</si>
  <si>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</si>
  <si>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</si>
  <si>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</si>
  <si>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</si>
  <si>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</si>
  <si>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</si>
  <si>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</si>
  <si>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</si>
  <si>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</si>
  <si>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</si>
  <si>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</si>
  <si>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</si>
  <si>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</si>
  <si>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</si>
  <si>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</si>
  <si>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</si>
  <si>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</si>
  <si>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</si>
  <si>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</si>
  <si>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</si>
  <si>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</si>
  <si>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</si>
  <si>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</si>
  <si>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</si>
  <si>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</si>
  <si>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</si>
  <si>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</si>
  <si>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</si>
  <si>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</si>
  <si>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</si>
  <si>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</si>
  <si>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</si>
  <si>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</si>
  <si>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</si>
  <si>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</si>
  <si>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</si>
  <si>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</si>
  <si>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</si>
  <si>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</si>
  <si>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</si>
  <si>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</si>
  <si>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</si>
  <si>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</si>
  <si>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</si>
  <si>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</si>
  <si>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</si>
  <si>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</si>
  <si>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</si>
  <si>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</si>
  <si>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</si>
  <si>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</si>
  <si>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</si>
  <si>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</si>
  <si>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</si>
  <si>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</si>
  <si>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</si>
  <si>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</si>
  <si>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</si>
  <si>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</si>
  <si>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</si>
  <si>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</si>
  <si>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</si>
  <si>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</si>
  <si>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</si>
  <si>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</si>
  <si>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</si>
  <si>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</si>
  <si>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</si>
  <si>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</si>
  <si>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</si>
  <si>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</si>
  <si>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</si>
  <si>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</si>
  <si>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</si>
  <si>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</si>
  <si>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</si>
  <si>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</si>
  <si>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</si>
  <si>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</si>
  <si>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</si>
  <si>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</si>
  <si>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</si>
  <si>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</si>
  <si>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</si>
  <si>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</si>
  <si>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</si>
  <si>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</si>
  <si>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</si>
  <si>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</si>
  <si>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</si>
  <si>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</si>
  <si>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</si>
  <si>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</si>
  <si>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</si>
  <si>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</si>
  <si>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</si>
  <si>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</si>
  <si>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</si>
  <si>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</si>
  <si>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</si>
  <si>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</si>
  <si>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</si>
  <si>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</si>
  <si>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</si>
  <si>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</si>
  <si>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</si>
  <si>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</si>
  <si>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</si>
  <si>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</si>
  <si>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</si>
  <si>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</si>
  <si>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</si>
  <si>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</si>
  <si>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</si>
  <si>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</si>
  <si>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</si>
  <si>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</si>
  <si>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</si>
  <si>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</si>
  <si>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</si>
  <si>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</si>
  <si>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</si>
  <si>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</si>
  <si>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</si>
  <si>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</si>
  <si>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</si>
  <si>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</si>
  <si>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</si>
  <si>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</si>
  <si>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</si>
  <si>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</si>
  <si>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</si>
  <si>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</si>
  <si>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</si>
  <si>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</si>
  <si>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</si>
  <si>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</si>
  <si>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</si>
  <si>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</si>
  <si>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</si>
  <si>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</si>
  <si>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</si>
  <si>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</si>
  <si>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</si>
  <si>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</si>
  <si>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</si>
  <si>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</si>
  <si>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</si>
  <si>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</si>
  <si>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</si>
  <si>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</si>
  <si>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</si>
  <si>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</si>
  <si>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</si>
  <si>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</si>
  <si>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</si>
  <si>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</si>
  <si>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</si>
  <si>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</si>
  <si>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</si>
  <si>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</si>
  <si>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</si>
  <si>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</si>
  <si>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</si>
  <si>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</si>
  <si>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</si>
  <si>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</si>
  <si>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</si>
  <si>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</si>
  <si>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</si>
  <si>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</si>
  <si>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</si>
  <si>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</si>
  <si>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</si>
  <si>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</si>
  <si>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</si>
  <si>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</si>
  <si>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</si>
  <si>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</si>
  <si>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</si>
  <si>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</si>
  <si>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</si>
  <si>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</si>
  <si>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</si>
  <si>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</si>
  <si>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</si>
  <si>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</si>
  <si>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</si>
  <si>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</si>
  <si>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</si>
  <si>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</si>
  <si>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</si>
  <si>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</si>
  <si>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</si>
  <si>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</si>
  <si>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</si>
  <si>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</si>
  <si>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</si>
  <si>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</si>
  <si>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</si>
  <si>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</si>
  <si>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</si>
  <si>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</si>
  <si>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</si>
  <si>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</si>
  <si>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</si>
  <si>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</si>
  <si>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</si>
  <si>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</si>
  <si>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</si>
  <si>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</si>
  <si>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</si>
  <si>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</si>
  <si>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</si>
  <si>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</si>
  <si>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</si>
  <si>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</si>
  <si>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</si>
  <si>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</si>
  <si>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</si>
  <si>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</si>
  <si>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</si>
  <si>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</si>
  <si>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</si>
  <si>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</si>
  <si>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</si>
  <si>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</si>
  <si>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</si>
  <si>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</si>
  <si>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</si>
  <si>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</si>
  <si>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</si>
  <si>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</si>
  <si>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</si>
  <si>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</si>
  <si>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</si>
  <si>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</si>
  <si>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</si>
  <si>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</si>
  <si>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</si>
  <si>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</si>
  <si>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</si>
  <si>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</si>
  <si>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</si>
  <si>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</si>
  <si>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</si>
  <si>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</si>
  <si>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</si>
  <si>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</si>
  <si>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</si>
  <si>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</si>
  <si>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</si>
  <si>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</si>
  <si>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</si>
  <si>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</si>
  <si>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</si>
  <si>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</si>
  <si>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</si>
  <si>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</si>
  <si>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</si>
  <si>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</si>
  <si>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</si>
  <si>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</si>
  <si>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</si>
  <si>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</si>
  <si>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</si>
  <si>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</si>
  <si>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</si>
  <si>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</si>
  <si>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</si>
  <si>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</si>
  <si>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</si>
  <si>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</si>
  <si>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</si>
  <si>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</si>
  <si>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</si>
  <si>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</si>
  <si>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</si>
  <si>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</si>
  <si>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</si>
  <si>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</si>
  <si>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</si>
  <si>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</si>
  <si>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</si>
  <si>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</si>
  <si>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</si>
  <si>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</si>
  <si>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</si>
  <si>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</si>
  <si>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</si>
  <si>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</si>
  <si>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</si>
  <si>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</si>
  <si>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</si>
  <si>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</si>
  <si>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</si>
  <si>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</si>
  <si>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</si>
  <si>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</si>
  <si>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</si>
  <si>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</si>
  <si>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</si>
  <si>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</si>
  <si>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</si>
  <si>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</si>
  <si>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</si>
  <si>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</si>
  <si>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</si>
  <si>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</si>
  <si>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</si>
  <si>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</si>
  <si>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</si>
  <si>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</si>
  <si>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</si>
  <si>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</si>
  <si>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</si>
  <si>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</si>
  <si>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</si>
  <si>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</si>
  <si>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</si>
  <si>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</si>
  <si>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</si>
  <si>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</si>
  <si>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</si>
  <si>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</si>
  <si>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</si>
  <si>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</si>
  <si>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</si>
  <si>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</si>
  <si>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</si>
  <si>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</si>
  <si>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</si>
  <si>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</si>
  <si>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</si>
  <si>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</si>
  <si>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</si>
  <si>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</si>
  <si>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</si>
  <si>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</si>
  <si>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</si>
  <si>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</si>
  <si>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</si>
  <si>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</si>
  <si>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</si>
  <si>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</si>
  <si>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</si>
  <si>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</si>
  <si>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</si>
  <si>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</si>
  <si>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</si>
  <si>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</si>
  <si>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</si>
  <si>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</si>
  <si>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</si>
  <si>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</si>
  <si>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</si>
  <si>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</si>
  <si>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</si>
  <si>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</si>
  <si>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</si>
  <si>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</si>
  <si>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</si>
  <si>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</si>
  <si>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</si>
  <si>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</si>
  <si>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</si>
  <si>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</si>
  <si>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</si>
  <si>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</si>
  <si>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</si>
  <si>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</si>
  <si>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</si>
  <si>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</si>
  <si>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</si>
  <si>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</si>
  <si>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</si>
  <si>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</si>
  <si>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</si>
  <si>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</si>
  <si>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</si>
  <si>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</si>
  <si>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</si>
  <si>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</si>
  <si>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</si>
  <si>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</si>
  <si>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</si>
  <si>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</si>
  <si>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</si>
  <si>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</si>
  <si>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</si>
  <si>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</si>
  <si>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</si>
  <si>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</si>
  <si>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</si>
  <si>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</si>
  <si>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</si>
  <si>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</si>
  <si>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</si>
  <si>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</si>
  <si>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</si>
  <si>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</si>
  <si>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</si>
  <si>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</si>
  <si>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</si>
  <si>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</si>
  <si>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</si>
  <si>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</si>
  <si>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</si>
  <si>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</si>
  <si>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</si>
  <si>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</si>
  <si>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</si>
  <si>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</si>
  <si>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</si>
  <si>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</si>
  <si>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</si>
  <si>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</si>
  <si>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</si>
  <si>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</si>
  <si>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</si>
  <si>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</si>
  <si>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</si>
  <si>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</si>
  <si>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</si>
  <si>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</si>
  <si>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</si>
  <si>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</si>
  <si>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</si>
  <si>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</si>
  <si>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</si>
  <si>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</si>
  <si>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</si>
  <si>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</si>
  <si>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</si>
  <si>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</si>
  <si>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</si>
  <si>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</si>
  <si>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</si>
  <si>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</si>
  <si>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</si>
  <si>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</si>
  <si>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</si>
  <si>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</si>
  <si>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</si>
  <si>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</si>
  <si>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</si>
  <si>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</si>
  <si>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</si>
  <si>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</si>
  <si>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</si>
  <si>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</si>
  <si>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</si>
  <si>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</si>
  <si>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</si>
  <si>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</si>
  <si>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</si>
  <si>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</si>
  <si>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</si>
  <si>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</si>
  <si>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</si>
  <si>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</si>
  <si>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</si>
  <si>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</si>
  <si>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</si>
  <si>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</si>
  <si>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</si>
  <si>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</si>
  <si>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</si>
  <si>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</si>
  <si>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</si>
  <si>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</si>
  <si>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</si>
  <si>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</si>
  <si>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</si>
  <si>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</si>
  <si>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</si>
  <si>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</si>
  <si>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</si>
  <si>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</si>
  <si>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</si>
  <si>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</si>
  <si>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</si>
  <si>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</si>
  <si>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</si>
  <si>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</si>
  <si>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</si>
  <si>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</si>
  <si>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</si>
  <si>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</si>
  <si>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</si>
  <si>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</si>
  <si>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</si>
  <si>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</si>
  <si>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</si>
  <si>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</si>
  <si>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</si>
  <si>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</si>
  <si>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</si>
  <si>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</si>
  <si>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</si>
  <si>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</si>
  <si>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</si>
  <si>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</si>
  <si>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</si>
  <si>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</si>
  <si>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</si>
  <si>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</si>
  <si>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</si>
  <si>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</si>
  <si>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</si>
  <si>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</si>
  <si>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</si>
  <si>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</si>
  <si>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</si>
  <si>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</si>
  <si>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</si>
  <si>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</si>
  <si>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</si>
  <si>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</si>
  <si>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</si>
  <si>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</si>
  <si>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</si>
  <si>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</si>
  <si>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</si>
  <si>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</si>
  <si>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</si>
  <si>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</si>
  <si>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</si>
  <si>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</si>
  <si>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</si>
  <si>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</si>
  <si>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</si>
  <si>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</si>
  <si>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</si>
  <si>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</si>
  <si>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</si>
  <si>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</si>
  <si>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</si>
  <si>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</si>
  <si>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</si>
  <si>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</si>
  <si>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</si>
  <si>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</si>
  <si>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</si>
  <si>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</si>
  <si>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</si>
  <si>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</si>
  <si>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</si>
  <si>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</si>
  <si>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</si>
  <si>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</si>
  <si>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</si>
  <si>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</si>
  <si>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</si>
  <si>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</si>
  <si>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</si>
  <si>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</si>
  <si>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</si>
  <si>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</si>
  <si>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</si>
  <si>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</si>
  <si>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</si>
  <si>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</si>
  <si>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</si>
  <si>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</si>
  <si>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</si>
  <si>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</si>
  <si>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</si>
  <si>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</si>
  <si>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</si>
  <si>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</si>
  <si>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</si>
  <si>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</si>
  <si>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</si>
  <si>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</si>
  <si>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</si>
  <si>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</si>
  <si>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</si>
  <si>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</si>
  <si>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</si>
  <si>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</si>
  <si>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</si>
  <si>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</si>
  <si>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</si>
  <si>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</si>
  <si>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</si>
  <si>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</si>
  <si>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</si>
  <si>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</si>
  <si>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</si>
  <si>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</si>
  <si>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</si>
  <si>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</si>
  <si>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</si>
  <si>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</si>
  <si>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</si>
  <si>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</si>
  <si>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</si>
  <si>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</si>
  <si>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</si>
  <si>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</si>
  <si>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</si>
  <si>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</si>
  <si>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</si>
  <si>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</si>
  <si>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</si>
  <si>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</si>
  <si>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</si>
  <si>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</si>
  <si>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</si>
  <si>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</si>
  <si>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</si>
  <si>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</si>
  <si>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</si>
  <si>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</si>
  <si>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</si>
  <si>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</si>
  <si>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</si>
  <si>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</si>
  <si>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</si>
  <si>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</si>
  <si>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</si>
  <si>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</si>
  <si>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</si>
  <si>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</si>
  <si>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</si>
  <si>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</si>
  <si>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</si>
  <si>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</si>
  <si>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</si>
  <si>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</si>
  <si>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</si>
  <si>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</si>
  <si>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</si>
  <si>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</si>
  <si>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</si>
  <si>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</si>
  <si>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</si>
  <si>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</si>
  <si>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</si>
  <si>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</si>
  <si>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</si>
  <si>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</si>
  <si>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</si>
  <si>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</si>
  <si>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</si>
  <si>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</si>
  <si>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</si>
  <si>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</si>
  <si>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</si>
  <si>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</si>
  <si>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</si>
  <si>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</si>
  <si>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</si>
  <si>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</si>
  <si>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</si>
  <si>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</si>
  <si>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</si>
  <si>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</si>
  <si>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</si>
  <si>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</si>
  <si>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</si>
  <si>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</si>
  <si>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</si>
  <si>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</si>
  <si>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</si>
  <si>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</si>
  <si>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</si>
  <si>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</si>
  <si>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</si>
  <si>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</si>
  <si>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</si>
  <si>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</si>
  <si>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</si>
  <si>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</si>
  <si>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</si>
  <si>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</si>
  <si>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</si>
  <si>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</si>
  <si>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</si>
  <si>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</si>
  <si>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</si>
  <si>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</si>
  <si>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</si>
  <si>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</si>
  <si>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</si>
  <si>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</si>
  <si>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</si>
  <si>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</si>
  <si>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</si>
  <si>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</si>
  <si>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</si>
  <si>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</si>
  <si>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</si>
  <si>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</si>
  <si>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</si>
  <si>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</si>
  <si>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</si>
  <si>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PCM-20251212-00000911</t>
  </si>
  <si>
    <t>60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</si>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</sst>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7" dataDxfId="46" headerRowBorderDxfId="44" tableBorderDxfId="45" totalsRowBorderDxfId="43">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340.75414409721998</v>
      </c>
      <c r="H2" s="73">
        <v>45662.943402777775</v>
      </c>
      <c r="I2" s="56" t="str">
        <f>IFERROR(VLOOKUP(D2,DB!A:F,6,0),"")</f>
        <v>Generator-SG</v>
      </c>
      <c r="J2" s="56" t="str">
        <f>IFERROR(VLOOKUP(D2,DB!A:G,7,0),"")</f>
        <v>Dead</v>
      </c>
      <c r="K2" s="64" t="s">
        <v>39107</v>
      </c>
      <c r="L2" s="62" t="str">
        <f>IFERROR(VLOOKUP(D2,DB!A:I,9,0),"")</f>
        <v>Latis</v>
      </c>
    </row>
    <row r="3" spans="1:15" ht="22.5" customHeight="1">
      <c r="A3" s="124" t="s">
        <v>39108</v>
      </c>
      <c r="B3" s="123" t="str">
        <f>IFERROR(VLOOKUP(D3,DB!A:K,11,0),"")</f>
        <v>R1</v>
      </c>
      <c r="C3" s="123">
        <v>2</v>
      </c>
      <c r="D3" s="56" t="s">
        <v>11120</v>
      </c>
      <c r="E3" s="122" t="s">
        <v>39106</v>
      </c>
      <c r="F3" s="73">
        <v>46003.682696759257</v>
      </c>
      <c r="G3" s="120">
        <f ca="1">IFERROR(NOW()-F3,"-")</f>
        <v>1.9873263889166992E-2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46003.702570023146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46003.702570023146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46003.702570023146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46003.702570023146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46003.702570023146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46003.702570023146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46003.702570023146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46003.702570023146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46003.702570023146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46003.702570023146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46003.702570023146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46003.702570023146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46003.702570023146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46003.702570023146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46003.702570023146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46003.702570023146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46003.702570023146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46003.702570023146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46003.702570023146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46003.702570023146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46003.702570023146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46003.702570023146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46003.702570023146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46003.702570023146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46003.702570023146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46003.702570023146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46003.702570023146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46003.702570023146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46003.702570023146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46003.702570023146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46003.702570023146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46003.702570023146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46003.702570023146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46003.702570023146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46003.702570023146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46003.702570023146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46003.702570023146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46003.702570023146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46003.702570023146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46003.702570023146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46003.702570023146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46003.702570023146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46003.702570023146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46003.702570023146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46003.702570023146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46003.702570023146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46003.702570023146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46003.702570023146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46003.702570023146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46003.702570023146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46003.702570023146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46003.702570023146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46003.702570023146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46003.702570023146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46003.702570023146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46003.702570023146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46003.702570023146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46003.702570023146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46003.702570023146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46003.702570023146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46003.702570023146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46003.702570023146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46003.702570023146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46003.702570023146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46003.702570023146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46003.702570023146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46003.702570023146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46003.702570023146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46003.702570023146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46003.702570023146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46003.702570023146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46003.702570023146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46003.702570023146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46003.702570023146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46003.702570023146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46003.702570023146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46003.702570023146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46003.702570023146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46003.702570023146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46003.702570023146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46003.702570023146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46003.702570023146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46003.702570023146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46003.702570023146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46003.702570023146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46003.702570023146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46003.702570023146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46003.702570023146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46003.702570023146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46003.702570023146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46003.702570023146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46003.702570023146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46003.702570023146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46003.702570023146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46003.702570023146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46003.702570023146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46003.702570023146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46003.702570023146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46003.702570023146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46003.702570023146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46003.702570023146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46003.702570023146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46003.702570023146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46003.702570023146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46003.702570023146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46003.702570023146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46003.702570023146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46003.702570023146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46003.702570023146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46003.702570023146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46003.702570023146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46003.702570023146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46003.702570023146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46003.702570023146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46003.702570023146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46003.702570023146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46003.702570023146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46003.702570023146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46003.702570023146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46003.702570023146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46003.702570023146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46003.702570023146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46003.702570023146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46003.702570023146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46003.702570023146</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DD29B975-1828-4AC3-A526-9D6006944490}"/>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178.70273206018464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19.315151041664649</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6.3471880787037662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2.8706603009268292</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46003.702570023146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46003.702570023146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46003.702570023146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46003.702570023146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46003.702570023146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46003.702570023146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46003.702570023146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46003.702570023146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46003.702570023146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46003.702570023146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46003.702570023146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46003.702570023146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46003.702570023146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46003.702570023146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46003.702570023146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46003.702570023146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46003.702570023146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46003.702570023146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46003.702570023146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46003.702570023146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46003.702570023146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46003.702570023146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46003.702570023146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46003.702570023146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46003.702570023146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46003.702570023146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46003.702570023146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46003.702570023146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46003.702570023146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46003.702570023146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46003.702570023146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46003.702570023146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46003.702570023146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46003.702570023146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46003.702570023146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46003.702570023146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46003.702570023146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46003.702570023146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46003.702570023146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46003.702570023146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46003.702570023146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46003.702570023146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46003.702570023146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46003.702570023146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46003.702570023146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46003.702570023146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46003.702570023146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46003.702570023146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46003.702570023146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46003.702570023146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46003.702570023146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46003.702570023146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46003.702570023146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46003.702570023146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46003.702570023146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46003.702570023146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46003.702570023146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46003.702570023146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46003.702570023146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46003.702570023146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46003.702570023146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46003.702570023146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46003.702570023146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46003.702570023146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46003.702570023146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46003.702570023146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46003.702570023146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46003.702570023146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46003.702570023146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46003.702570023146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46003.702570023146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46003.702570023146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46003.702570023146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46003.702570023146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46003.702570023146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46003.702570023146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46003.702570023146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46003.702570023146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46003.702570023146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46003.702570023146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46003.702570023146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46003.702570023146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46003.702570023146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46003.702570023146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46003.702570023146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46003.702570023146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46003.702570023146</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46003.702570023146</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46003.702570023146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46003.702570023146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46003.702570023146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46003.702570023146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46003.702570023146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46003.702570023146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46003.702570023146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46003.702570023146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46003.702570023146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46003.702570023146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46003.702570023146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46003.702570023146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46003.702570023146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46003.702570023146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46003.702570023146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46003.702570023146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46003.702570023146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46003.702570023146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46003.702570023146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46003.702570023146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46003.702570023146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46003.702570023146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46003.702570023146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46003.702570023146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46003.702570023146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46003.702570023146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46003.702570023146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46003.702570023146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46003.702570023146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46003.702570023146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46003.702570023146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46003.702570023146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46003.702570023146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46003.702570023146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46003.702570023146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46003.702570023146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46003.702570023146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46003.702570023146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46003.702570023146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46003.702570023146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46003.702570023146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46003.702570023146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46003.702570023146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46003.702570023146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46003.702570023146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46003.702570023146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46003.702570023146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46003.702570023146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46003.702570023146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46003.702570023146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46003.702570023146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46003.702570023146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46003.702570023146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46003.702570023146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46003.702570023146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46003.702570023146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46003.702570023146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46003.702570023146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46003.702570023146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46003.702570023146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46003.702570023146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46003.702570023146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46003.702570023146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46003.702570023146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46003.702570023146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46003.702570023146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46003.702570023146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46003.702570023146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46003.702570023146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46003.702570023146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46003.702570023146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46003.702570023146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46003.702570023146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46003.702570023146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46003.702570023146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46003.702570023146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46003.702570023146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46003.702570023146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46003.702570023146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46003.702570023146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46003.702570023146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46003.702570023146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46003.702570023146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46003.702570023146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46003.702570023146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46003.702570023146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46003.702570023146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46003.702570023146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46003.702570023146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46003.702570023146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46003.702570023146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46003.702570023146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46003.702570023146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46003.702570023146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46003.702570023146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46003.702570023146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46003.702570023146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46003.702570023146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46003.702570023146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46003.702570023146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46003.702570023146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46003.702570023146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46003.702570023146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46003.702570023146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46003.702570023146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46003.702570023146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46003.702570023146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46003.702570023146</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46003.702570023146</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46003.702570023146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46003.702570023146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46003.702570023146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46003.702570023146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46003.702570023146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46003.702570023146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46003.702570023146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46003.702570023146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46003.702570023146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46003.702570023146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46003.702570023146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46003.702570023146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46003.702570023146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46003.702570023146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46003.702570023146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46003.702570023146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46003.702570023146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46003.702570023146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46003.702570023146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46003.702570023146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46003.702570023146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46003.702570023146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46003.702570023146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46003.702570023146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46003.702570023146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46003.702570023146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46003.702570023146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46003.702570023146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46003.702570023146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46003.702570023146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46003.702570023146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46003.702570023146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46003.702570023146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46003.702570023146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46003.702570023146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46003.702570023146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46003.702570023146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46003.702570023146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46003.702570023146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46003.702570023146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46003.702570023146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46003.702570023146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46003.702570023146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46003.702570023146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46003.702570023146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46003.702570023146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46003.702570023146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46003.702570023146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46003.702570023146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46003.702570023146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46003.702570023146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46003.702570023146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46003.702570023146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46003.702570023146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46003.702570023146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46003.702570023146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46003.702570023146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46003.702570023146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46003.702570023146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46003.702570023146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46003.702570023146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46003.702570023146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46003.702570023146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46003.702570023146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46003.702570023146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46003.702570023146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46003.702570023146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46003.702570023146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46003.702570023146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46003.702570023146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46003.702570023146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46003.702570023146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46003.702570023146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46003.702570023146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46003.702570023146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46003.702570023146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46003.702570023146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46003.702570023146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46003.702570023146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46003.702570023146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46003.702570023146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46003.702570023146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46003.702570023146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46003.702570023146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46003.702570023146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46003.702570023146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46003.702570023146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46003.702570023146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46003.702570023146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46003.702570023146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46003.702570023146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46003.702570023146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46003.702570023146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46003.702570023146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46003.702570023146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46003.702570023146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46003.702570023146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46003.702570023146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46003.702570023146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46003.702570023146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46003.702570023146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46003.702570023146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46003.702570023146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46003.702570023146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46003.702570023146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46003.702570023146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46003.702570023146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46003.702570023146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46003.702570023146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46003.702570023146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46003.702570023146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46003.702570023146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46003.702570023146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46003.702570023146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46003.702570023146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46003.702570023146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46003.702570023146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46003.702570023146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46003.702570023146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46003.702570023146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46003.702570023146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46003.702570023146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46003.702570023146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46003.702570023146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46003.702570023146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46003.702570023146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46003.702570023146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46003.702570023146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46003.702570023146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46003.702570023146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46003.702570023146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46003.702570023146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46003.702570023146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46003.702570023146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46003.702570023146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46003.702570023146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46003.702570023146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46003.702570023146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46003.702570023146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46003.702570023146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46003.702570023146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46003.702570023146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46003.702570023146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46003.702570023146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46003.702570023146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46003.702570023146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46003.702570023146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46003.702570023146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46003.702570023146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46003.702570023146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46003.702570023146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46003.702570023146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46003.702570023146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46003.702570023146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46003.702570023146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46003.702570023146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46003.702570023146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46003.702570023146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46003.702570023146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46003.702570023146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46003.702570023146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46003.702570023146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46003.702570023146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46003.702570023146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46003.702570023146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46003.702570023146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46003.702570023146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46003.702570023146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46003.702570023146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46003.702570023146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46003.702570023146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46003.702570023146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46003.702570023146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46003.702570023146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46003.702570023146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46003.702570023146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46003.702570023146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46003.702570023146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46003.702570023146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46003.702570023146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46003.702570023146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46003.702570023146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46003.702570023146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46003.702570023146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46003.702570023146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46003.702570023146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46003.702570023146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46003.702570023146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46003.702570023146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46003.702570023146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46003.702570023146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46003.702570023146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46003.702570023146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46003.702570023146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46003.702570023146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46003.702570023146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46003.702570023146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46003.702570023146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46003.702570023146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46003.702570023146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46003.702570023146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46003.702570023146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46003.702570023146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46003.702570023146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46003.702570023146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46003.702570023146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46003.702570023146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46003.702570023146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46003.702570023146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46003.702570023146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46003.702570023146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46003.702570023146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46003.702570023146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46003.702570023146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46003.702570023146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46003.702570023146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46003.702570023146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46003.702570023146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46003.702570023146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46003.702570023146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46003.702570023146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46003.702570023146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46003.702570023146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46003.702570023146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46003.702570023146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46003.702570023146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46003.702570023146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46003.702570023146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46003.702570023146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46003.702570023146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46003.702570023146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46003.702570023146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46003.702570023146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46003.702570023146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46003.702570023146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46003.702570023146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46003.702570023146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46003.702570023146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46003.702570023146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46003.702570023146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46003.702570023146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46003.702570023146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46003.702570023146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46003.702570023146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46003.702570023146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46003.702570023146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46003.702570023146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46003.702570023146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46003.702570023146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46003.702570023146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46003.702570023146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46003.702570023146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46003.702570023146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46003.702570023146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46003.702570023146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46003.702570023146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46003.702570023146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46003.702570023146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46003.702570023146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46003.702570023146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46003.702570023146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46003.702570023146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46003.702570023146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46003.702570023146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46003.702570023146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46003.702570023146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46003.702570023146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46003.702570023146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46003.702570023146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46003.702570023146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46003.702570023146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46003.702570023146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46003.702570023146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46003.702570023146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46003.702570023146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46003.702570023146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46003.702570023146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46003.702570023146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46003.702570023146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46003.702570023146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46003.702570023146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46003.702570023146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46003.702570023146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46003.702570023146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46003.702570023146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46003.702570023146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46003.702570023146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46003.702570023146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46003.702570023146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46003.702570023146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46003.702570023146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46003.702570023146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46003.702570023146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46003.702570023146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46003.702570023146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46003.702570023146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46003.702570023146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46003.702570023146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46003.702570023146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46003.702570023146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46003.702570023146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46003.702570023146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46003.702570023146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46003.702570023146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46003.702570023146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46003.702570023146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46003.702570023146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46003.702570023146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46003.702570023146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46003.702570023146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46003.702570023146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46003.702570023146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46003.702570023146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46003.702570023146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46003.702570023146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46003.702570023146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46003.702570023146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46003.702570023146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46003.702570023146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46003.702570023146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46003.702570023146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46003.702570023146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46003.702570023146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46003.702570023146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46003.702570023146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46003.702570023146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46003.702570023146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46003.702570023146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46003.702570023146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46003.702570023146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46003.702570023146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46003.702570023146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46003.702570023146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46003.702570023146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46003.702570023146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46003.702570023146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46003.702570023146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46003.702570023146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46003.702570023146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46003.702570023146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46003.702570023146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46003.702570023146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46003.702570023146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46003.702570023146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46003.702570023146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46003.702570023146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46003.702570023146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46003.702570023146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46003.702570023146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46003.702570023146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46003.702570023146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46003.702570023146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46003.702570023146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46003.702570023146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46003.702570023146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46003.702570023146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46003.702570023146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46003.702570023146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46003.702570023146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46003.702570023146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46003.702570023146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46003.702570023146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46003.702570023146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46003.702570023146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46003.702570023146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46003.702570023146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46003.702570023146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46003.702570023146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46003.702570023146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46003.702570023146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46003.702570023146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46003.702570023146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46003.702570023146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46003.702570023146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46003.702570023146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46003.702570023146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46003.702570023146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46003.702570023146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46003.702570023146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46003.702570023146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46003.702570023146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46003.702570023146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46003.702570023146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46003.702570023146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46003.702570023146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46003.702570023146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46003.702570023146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46003.702570023146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46003.702570023146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46003.702570023146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46003.702570023146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46003.702570023146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46003.702570023146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46003.702570023146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46003.702570023146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46003.702570023146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46003.702570023146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46003.702570023146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46003.702570023146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46003.702570023146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46003.702570023146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46003.702570023146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46003.702570023146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46003.702570023146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46003.702570023146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46003.702570023146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46003.702570023146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46003.702570023146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46003.702570023146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46003.702570023146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46003.702570023146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46003.702570023146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46003.702570023146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46003.702570023146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46003.702570023146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46003.702570023146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46003.702570023146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46003.702570023146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46003.702570023146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46003.702570023146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46003.702570023146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46003.702570023146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46003.702570023146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46003.702570023146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46003.702570023146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46003.702570023146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46003.702570023146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46003.702570023146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46003.702570023146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46003.702570023146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46003.702570023146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46003.702570023146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46003.702570023146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46003.702570023146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46003.702570023146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46003.702570023146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46003.702570023146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46003.702570023146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46003.702570023146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46003.702570023146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46003.702570023146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46003.702570023146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46003.702570023146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46003.702570023146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46003.702570023146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46003.702570023146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46003.702570023146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46003.702570023146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46003.702570023146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46003.702570023146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46003.702570023146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46003.702570023146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46003.702570023146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46003.702570023146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46003.702570023146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46003.702570023146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46003.702570023146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46003.702570023146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46003.702570023146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46003.702570023146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46003.702570023146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46003.702570023146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46003.702570023146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46003.702570023146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46003.702570023146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46003.702570023146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46003.702570023146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46003.702570023146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46003.702570023146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46003.702570023146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46003.702570023146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46003.702570023146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46003.702570023146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46003.702570023146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46003.702570023146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46003.702570023146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46003.702570023146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46003.702570023146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46003.702570023146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46003.702570023146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46003.702570023146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46003.702570023146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46003.702570023146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46003.702570023146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46003.702570023146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46003.702570023146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46003.702570023146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46003.702570023146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46003.702570023146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46003.702570023146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46003.702570023146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46003.702570023146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46003.702570023146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46003.702570023146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46003.702570023146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46003.702570023146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46003.702570023146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46003.702570023146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46003.702570023146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46003.702570023146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46003.702570023146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46003.702570023146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46003.702570023146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46003.702570023146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46003.702570023146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46003.702570023146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46003.702570023146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46003.702570023146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46003.702570023146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46003.702570023146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46003.702570023146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46003.702570023146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46003.702570023146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46003.702570023146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46003.702570023146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46003.702570023146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46003.702570023146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46003.702570023146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46003.702570023146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46003.702570023146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46003.702570023146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46003.702570023146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46003.702570023146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46003.702570023146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46003.702570023146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46003.702570023146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46003.702570023146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46003.702570023146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46003.702570023146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46003.702570023146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46003.702570023146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46003.702570023146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46003.702570023146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46003.702570023146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46003.702570023146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46003.702570023146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46003.702570023146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46003.702570023146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46003.702570023146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46003.702570023146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46003.702570023146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46003.702570023146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46003.702570023146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46003.702570023146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46003.702570023146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46003.702570023146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46003.702570023146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46003.702570023146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46003.702570023146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46003.702570023146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46003.702570023146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46003.702570023146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46003.702570023146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46003.702570023146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46003.702570023146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46003.702570023146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46003.702570023146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46003.702570023146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46003.702570023146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46003.702570023146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46003.702570023146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46003.702570023146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46003.702570023146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46003.702570023146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46003.702570023146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46003.702570023146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46003.702570023146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46003.702570023146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46003.702570023146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46003.702570023146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46003.702570023146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46003.702570023146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46003.702570023146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46003.702570023146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46003.702570023146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46003.702570023146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46003.702570023146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46003.702570023146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46003.702570023146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46003.702570023146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46003.702570023146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46003.702570023146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46003.702570023146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46003.702570023146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46003.702570023146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46003.702570023146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46003.702570023146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46003.702570023146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46003.702570023146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46003.702570023146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46003.702570023146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46003.702570023146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46003.702570023146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46003.702570023146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46003.702570023146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46003.702570023146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46003.702570023146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46003.702570023146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46003.702570023146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46003.702570023146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46003.702570023146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46003.702570023146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46003.702570023146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46003.702570023146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46003.702570023146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46003.702570023146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46003.702570023146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46003.702570023146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46003.702570023146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46003.702570023146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46003.702570023146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46003.702570023146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46003.702570023146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46003.702570023146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46003.702570023146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46003.702570023146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46003.702570023146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46003.702570023146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46003.702570023146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46003.702570023146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46003.702570023146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46003.702570023146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46003.702570023146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46003.702570023146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46003.702570023146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46003.702570023146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46003.702570023146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46003.702570023146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46003.702570023146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46003.702570023146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46003.702570023146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46003.702570023146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46003.702570023146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46003.702570023146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46003.702570023146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46003.702570023146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46003.702570023146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46003.702570023146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46003.702570023146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46003.702570023146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46003.702570023146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46003.702570023146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46003.702570023146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46003.702570023146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46003.702570023146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46003.702570023146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46003.702570023146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46003.702570023146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46003.702570023146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46003.702570023146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46003.702570023146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46003.702570023146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46003.702570023146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46003.702570023146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46003.702570023146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46003.702570023146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46003.702570023146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46003.702570023146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46003.702570023146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46003.702570023146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46003.702570023146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46003.702570023146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46003.702570023146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46003.702570023146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46003.702570023146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46003.702570023146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46003.702570023146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46003.702570023146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46003.702570023146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46003.702570023146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46003.702570023146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46003.702570023146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46003.702570023146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46003.702570023146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46003.702570023146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46003.702570023146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46003.702570023146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46003.702570023146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46003.702570023146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46003.702570023146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46003.702570023146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46003.702570023146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46003.702570023146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46003.702570023146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46003.702570023146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46003.702570023146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46003.702570023146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46003.702570023146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46003.702570023146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46003.702570023146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46003.702570023146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46003.702570023146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46003.702570023146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46003.702570023146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46003.702570023146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46003.702570023146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46003.702570023146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46003.702570023146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46003.702570023146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46003.702570023146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46003.702570023146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46003.702570023146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46003.702570023146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46003.702570023146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46003.702570023146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46003.702570023146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46003.702570023146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46003.702570023146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46003.702570023146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46003.702570023146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46003.702570023146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46003.702570023146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46003.702570023146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46003.702570023146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46003.702570023146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46003.702570023146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46003.702570023146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46003.702570023146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46003.702570023146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46003.702570023146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46003.702570023146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46003.702570023146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46003.702570023146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46003.702570023146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46003.702570023146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46003.702570023146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46003.702570023146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46003.702570023146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46003.702570023146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46003.702570023146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46003.702570023146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46003.702570023146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46003.702570023146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46003.702570023146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46003.702570023146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46003.702570023146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46003.702570023146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46003.702570023146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46003.702570023146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46003.702570023146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46003.702570023146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46003.702570023146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46003.702570023146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46003.702570023146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46003.702570023146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46003.702570023146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46003.702570023146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46003.702570023146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46003.702570023146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46003.702570023146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46003.702570023146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46003.702570023146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46003.702570023146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46003.702570023146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46003.702570023146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46003.702570023146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46003.702570023146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46003.702570023146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46003.702570023146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46003.702570023146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46003.702570023146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46003.702570023146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46003.702570023146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46003.702570023146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46003.702570023146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46003.702570023146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46003.702570023146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46003.702570023146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46003.702570023146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46003.702570023146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46003.702570023146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46003.702570023146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46003.702570023146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46003.702570023146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46003.702570023146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46003.702570023146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46003.702570023146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46003.702570023146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46003.702570023146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46003.702570023146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46003.702570023146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46003.702570023146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46003.702570023146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46003.702570023146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46003.702570023146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46003.702570023146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46003.702570023146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46003.702570023146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46003.702570023146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46003.702570023146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46003.702570023146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46003.702570023146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46003.702570023146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46003.702570023146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46003.702570023146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46003.702570023146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46003.702570023146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46003.702570023146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46003.702570023146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46003.702570023146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46003.702570023146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46003.702570023146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46003.702570023146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46003.702570023146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46003.702570023146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46003.702570023146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46003.702570023146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46003.702570023146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46003.702570023146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46003.702570023146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46003.702570023146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46003.702570023146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46003.702570023146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46003.702570023146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46003.702570023146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46003.702570023146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46003.702570023146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46003.702570023146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46003.702570023146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46003.702570023146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46003.702570023146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46003.702570023146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46003.702570023146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46003.702570023146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46003.702570023146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46003.702570023146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46003.702570023146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46003.702570023146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46003.702570023146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46003.702570023146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46003.702570023146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46003.702570023146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46003.702570023146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46003.702570023146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46003.702570023146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46003.702570023146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46003.702570023146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46003.702570023146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46003.702570023146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46003.702570023146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46003.702570023146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46003.702570023146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46003.702570023146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46003.702570023146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46003.702570023146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46003.702570023146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46003.702570023146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46003.702570023146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46003.702570023146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46003.702570023146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46003.702570023146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46003.702570023146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46003.702570023146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46003.702570023146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46003.702570023146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46003.702570023146</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300.22185243054992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4.9084265046258224</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29609</v>
      </c>
      <c r="E4" s="90" t="s">
        <v>39111</v>
      </c>
      <c r="F4" s="91">
        <v>46003.692361111112</v>
      </c>
      <c r="G4" s="92">
        <f ca="1">IFERROR(NOW()-F4,"")</f>
        <v>1.0208912033704109E-2</v>
      </c>
      <c r="H4" s="91">
        <v>46003.615925925929</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ca="1">IFERROR(NOW()-F5,"")</f>
        <v>46003.702570023146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46003.702570023146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46003.702570023146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46003.702570023146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46003.702570023146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46003.702570023146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46003.702570023146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46003.702570023146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46003.702570023146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46003.702570023146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46003.702570023146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46003.702570023146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46003.702570023146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46003.702570023146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46003.702570023146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46003.702570023146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46003.702570023146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46003.702570023146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46003.702570023146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46003.702570023146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46003.702570023146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46003.702570023146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46003.702570023146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46003.702570023146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46003.702570023146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46003.702570023146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46003.702570023146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46003.702570023146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46003.702570023146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46003.702570023146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46003.702570023146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46003.702570023146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46003.702570023146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46003.702570023146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46003.702570023146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46003.702570023146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46003.702570023146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46003.702570023146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46003.702570023146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46003.702570023146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46003.702570023146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46003.702570023146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46003.702570023146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46003.702570023146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46003.702570023146</v>
      </c>
      <c r="H49" s="91"/>
      <c r="I49" s="106" t="str">
        <f>IFERROR(VLOOKUP(D49,DB!A:F,6,0),"")</f>
        <v/>
      </c>
      <c r="J49" s="106" t="str">
        <f>IFERROR(VLOOKUP(D49,DB!A:G,7,0),"")</f>
        <v/>
      </c>
      <c r="K49" s="93"/>
      <c r="L49" s="8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I7" sqref="I7:J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111.8705098379578</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77.513692708329472</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55.041458912033704</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22.32927141203254</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6.5950815972173586</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1.5830561342590954</v>
      </c>
      <c r="H7" s="38">
        <v>46002.086875000001</v>
      </c>
      <c r="I7" s="37" t="str">
        <f>IFERROR(VLOOKUP(D7,[1]DB!A:F,6,0),"")</f>
        <v>SCECO</v>
      </c>
      <c r="J7" s="37" t="str">
        <f>IFERROR(VLOOKUP(D7,[1]DB!A:G,7,0),"")</f>
        <v>Good</v>
      </c>
      <c r="K7" s="37" t="s">
        <v>39141</v>
      </c>
      <c r="L7" s="37" t="str">
        <f>IFERROR(VLOOKUP(D7,[1]DB!A:I,9,0),"")</f>
        <v>Latis</v>
      </c>
      <c r="M7" s="37"/>
    </row>
    <row r="8" spans="1:13">
      <c r="A8" s="151"/>
      <c r="B8" s="151" t="str">
        <f>IFERROR(VLOOKUP(D8,[1]DB!A:K,11,0),"")</f>
        <v/>
      </c>
      <c r="C8" s="151"/>
      <c r="D8" s="151"/>
      <c r="E8" s="151"/>
      <c r="F8" s="152"/>
      <c r="G8" s="153">
        <f t="shared" ref="G8:G58" ca="1" si="3">IFERROR(NOW()-F8,"")</f>
        <v>46003.702570023146</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46003.702570023146</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46003.702570023146</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46003.702570023146</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46003.702570023146</v>
      </c>
      <c r="H12" s="152"/>
      <c r="I12" s="151"/>
      <c r="J12" s="151"/>
      <c r="K12" s="151"/>
      <c r="L12" s="151"/>
      <c r="M12" s="151"/>
    </row>
    <row r="13" spans="1:13">
      <c r="A13" s="151"/>
      <c r="B13" s="151" t="str">
        <f>IFERROR(VLOOKUP(D13,[1]DB!A:K,11,0),"")</f>
        <v/>
      </c>
      <c r="C13" s="151"/>
      <c r="D13" s="151"/>
      <c r="E13" s="151"/>
      <c r="F13" s="152"/>
      <c r="G13" s="153">
        <f t="shared" ca="1" si="3"/>
        <v>46003.702570023146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46003.702570023146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46003.702570023146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46003.702570023146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46003.702570023146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46003.702570023146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46003.702570023146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46003.702570023146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46003.702570023146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46003.702570023146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46003.702570023146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46003.702570023146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46003.702570023146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46003.702570023146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46003.702570023146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46003.702570023146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46003.702570023146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46003.702570023146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46003.702570023146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46003.702570023146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46003.702570023146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46003.702570023146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46003.702570023146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46003.702570023146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46003.702570023146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46003.702570023146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46003.702570023146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46003.702570023146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46003.702570023146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46003.702570023146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46003.702570023146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46003.702570023146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46003.702570023146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46003.702570023146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46003.702570023146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46003.702570023146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46003.702570023146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46003.702570023146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46003.702570023146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46003.702570023146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46003.702570023146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46003.702570023146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46003.702570023146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46003.702570023146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46003.702570023146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46003.702570023146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46003.702570023146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46003.702570023146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46003.702570023146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46003.702570023146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46003.702570023146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46003.702570023146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46003.702570023146</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35929</v>
      </c>
      <c r="E2" s="136" t="s">
        <v>39106</v>
      </c>
      <c r="F2" s="116">
        <v>46003.469664351855</v>
      </c>
      <c r="G2" s="72">
        <f t="shared" ref="G2:G44" ca="1" si="0">IFERROR(NOW()-F2,"-")</f>
        <v>0.23290567129151896</v>
      </c>
      <c r="H2" s="116">
        <v>46003.463703703703</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46003.702570023146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46003.702570023146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46003.702570023146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46003.702570023146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46003.702570023146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46003.702570023146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46003.702570023146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46003.702570023146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46003.702570023146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46003.702570023146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46003.702570023146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46003.702570023146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46003.702570023146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46003.702570023146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46003.702570023146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46003.702570023146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46003.702570023146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46003.702570023146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46003.702570023146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46003.702570023146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46003.702570023146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46003.702570023146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46003.702570023146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46003.702570023146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46003.702570023146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46003.702570023146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46003.702570023146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46003.702570023146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46003.702570023146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46003.702570023146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46003.702570023146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46003.702570023146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46003.702570023146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46003.702570023146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46003.702570023146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46003.702570023146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46003.702570023146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46003.702570023146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46003.702570023146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46003.702570023146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46003.702570023146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46003.702570023146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46003.702570023146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46003.702570023146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46003.702570023146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46003.702570023146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46003.702570023146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46003.702570023146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46003.702570023146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46003.702570023146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46003.702570023146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46003.702570023146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46003.702570023146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46003.702570023146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46003.702570023146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46003.702570023146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46003.702570023146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46003.702570023146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46003.702570023146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46003.702570023146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46003.702570023146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46003.702570023146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46003.702570023146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46003.702570023146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46003.702570023146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46003.702570023146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46003.702570023146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46003.702570023146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46003.702570023146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46003.702570023146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46003.702570023146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46003.702570023146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46003.702570023146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46003.702570023146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46003.702570023146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46003.702570023146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46003.702570023146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46003.702570023146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46003.702570023146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46003.702570023146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46003.702570023146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46003.702570023146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46003.702570023146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46003.702570023146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46003.702570023146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46003.702570023146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46003.702570023146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46003.702570023146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46003.702570023146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46003.702570023146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46003.702570023146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46003.702570023146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46003.702570023146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46003.702570023146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46003.702570023146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46003.702570023146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46003.702570023146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46003.702570023146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46003.702570023146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46003.702570023146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46003.702570023146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46003.702570023146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46003.702570023146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46003.702570023146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46003.702570023146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46003.702570023146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46003.702570023146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46003.702570023146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46003.702570023146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46003.702570023146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46003.702570023146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46003.702570023146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46003.702570023146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46003.702570023146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46003.702570023146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46003.702570023146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46003.702570023146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46003.702570023146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46003.702570023146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46003.702570023146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46003.702570023146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46003.702570023146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46003.702570023146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46003.702570023146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46003.702570023146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46003.702570023146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46003.702570023146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46003.702570023146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46003.702570023146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46003.702570023146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46003.702570023146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46003.702570023146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46003.702570023146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46003.702570023146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46003.702570023146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46003.702570023146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46003.702570023146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46003.702570023146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46003.702570023146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46003.702570023146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46003.702570023146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46003.702570023146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46003.702570023146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46003.702570023146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46003.702570023146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46003.702570023146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46003.702570023146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46003.702570023146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46003.702570023146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46003.702570023146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46003.702570023146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46003.702570023146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46003.702570023146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46003.702570023146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46003.702570023146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46003.702570023146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46003.702570023146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46003.702570023146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46003.702570023146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46003.702570023146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46003.702570023146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46003.702570023146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46003.702570023146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46003.702570023146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46003.702570023146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46003.702570023146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46003.702570023146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46003.702570023146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46003.702570023146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46003.702570023146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46003.702570023146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46003.702570023146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46003.702570023146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46003.702570023146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46003.702570023146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46003.702570023146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46003.702570023146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46003.702570023146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46003.702570023146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46003.702570023146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46003.702570023146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46003.702570023146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46003.702570023146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46003.702570023146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46003.702570023146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46003.702570023146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46003.702570023146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46003.702570023146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46003.702570023146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46003.702570023146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46003.702570023146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46003.702570023146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46003.702570023146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46003.702570023146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46003.702570023146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46003.702570023146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46003.702570023146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46003.702570023146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46003.702570023146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46003.702570023146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46003.702570023146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46003.702570023146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46003.702570023146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46003.702570023146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46003.702570023146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46003.702570023146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46003.702570023146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46003.702570023146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46003.702570023146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46003.702570023146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46003.702570023146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46003.702570023146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46003.702570023146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46003.702570023146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46003.702570023146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46003.702570023146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46003.702570023146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46003.702570023146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46003.702570023146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46003.702570023146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46003.702570023146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46003.702570023146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46003.702570023146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46003.702570023146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46003.702570023146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46003.702570023146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46003.702570023146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46003.702570023146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46003.702570023146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46003.702570023146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46003.702570023146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46003.702570023146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46003.702570023146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46003.702570023146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46003.702570023146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46003.702570023146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46003.702570023146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46003.702570023146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46003.702570023146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46003.702570023146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46003.702570023146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46003.702570023146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46003.702570023146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46003.702570023146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46003.702570023146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46003.702570023146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46003.702570023146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46003.702570023146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46003.702570023146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46003.702570023146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46003.702570023146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46003.702570023146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46003.702570023146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46003.702570023146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46003.702570023146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46003.702570023146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46003.702570023146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46003.702570023146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46003.702570023146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46003.702570023146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46003.702570023146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46003.702570023146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46003.702570023146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46003.702570023146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46003.702570023146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46003.702570023146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46003.702570023146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46003.702570023146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46003.702570023146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46003.702570023146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46003.702570023146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46003.702570023146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46003.702570023146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46003.702570023146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46003.702570023146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46003.702570023146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46003.702570023146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46003.702570023146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46003.702570023146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46003.702570023146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46003.702570023146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46003.702570023146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46003.702570023146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46003.702570023146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46003.702570023146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46003.702570023146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46003.702570023146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46003.702570023146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46003.702570023146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46003.702570023146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46003.702570023146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46003.702570023146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46003.702570023146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46003.702570023146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46003.702570023146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46003.702570023146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46003.702570023146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46003.702570023146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46003.702570023146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46003.702570023146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46003.702570023146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46003.702570023146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46003.702570023146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46003.702570023146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46003.702570023146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46003.702570023146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46003.702570023146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46003.702570023146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46003.702570023146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46003.702570023146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46003.702570023146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46003.702570023146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46003.702570023146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46003.702570023146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46003.702570023146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46003.702570023146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46003.702570023146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46003.702570023146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46003.702570023146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46003.702570023146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46003.702570023146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46003.702570023146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46003.702570023146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46003.702570023146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46003.702570023146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46003.702570023146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46003.702570023146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46003.702570023146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46003.702570023146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46003.702570023146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46003.702570023146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46003.702570023146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46003.702570023146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46003.702570023146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46003.702570023146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46003.702570023146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46003.702570023146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46003.702570023146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46003.702570023146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46003.702570023146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46003.702570023146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46003.702570023146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46003.702570023146</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46003.702570023146</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2025-12-12T13:56:50Z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