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22" documentId="120_S{2AC9BD13-BADA-5192-A53E-5A8FF88502F6}" xr6:coauthVersionLast="47" xr6:coauthVersionMax="47" xr10:uidLastSave="{768757A5-53A7-46E7-A1A9-FFE3C9047D1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<sst xmlns="http://schemas.openxmlformats.org/spreadsheetml/2006/main" count="180277" uniqueCount="39123">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</sst>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30" dataDxfId="29" headerRowBorderDxfId="27" tableBorderDxfId="28">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321.84095648147922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4.6083796296443325E-2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45984.789382407405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45984.789382407405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45984.789382407405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45984.789382407405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45984.789382407405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45984.789382407405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45984.789382407405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45984.789382407405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45984.789382407405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45984.789382407405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45984.789382407405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45984.789382407405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45984.789382407405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45984.789382407405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45984.789382407405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45984.789382407405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45984.789382407405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45984.789382407405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45984.789382407405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45984.789382407405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45984.789382407405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45984.789382407405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45984.789382407405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45984.789382407405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45984.789382407405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45984.789382407405</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45984.789382407405</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159.78954467592848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0.40196365740848705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45984.78938263889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45984.78938263889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45984.78938263889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45984.78938263889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45984.78938263889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45984.78938263889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45984.78938263889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45984.78938263889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45984.78938263889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45984.78938263889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45984.78938263889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45984.78938263889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45984.78938263889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45984.78938263889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45984.78938263889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45984.78938263889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45984.78938263889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45984.78938263889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45984.78938263889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45984.78938263889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45984.78938263889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45984.78938263889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45984.78938263889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45984.78938263889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45984.78938263889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45984.78938263889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45984.78938263889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45984.78938263889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45984.78938263889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45984.78938263889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45984.78938263889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45984.78938263889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45984.78938263889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45984.78938263889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45984.78938263889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45984.78938263889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45984.78938263889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45984.78938263889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45984.78938263889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45984.78938263889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45984.78938263889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45984.78938263889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45984.78938263889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45984.78938263889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45984.78938263889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45984.78938263889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45984.78938263889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45984.78938263889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45984.78938263889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45984.78938263889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45984.78938263889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45984.78938263889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45984.78938263889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45984.78938263889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45984.78938263889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45984.78938263889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45984.78938263889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45984.78938263889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45984.78938263889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45984.78938263889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45984.78938263889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45984.78938263889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45984.78938263889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45984.78938263889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45984.78938263889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45984.78938263889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45984.78938263889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45984.78938263889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45984.78938263889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45984.78938263889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45984.78938263889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45984.78938263889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45984.78938263889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45984.78938263889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45984.78938263889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45984.78938263889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45984.78938263889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45984.78938263889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45984.78938263889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45984.78938263889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45984.78938263889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45984.78938263889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45984.78938263889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45984.78938263889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45984.78938263889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45984.78938263889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45984.78938263889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45984.78938263889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45984.78938263889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45984.78938263889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45984.78938263889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45984.78938263889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45984.78938263889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45984.78938263889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45984.78938263889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45984.78938263889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45984.78938263889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45984.78938263889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45984.78938263889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45984.78938263889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45984.78938263889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45984.78938263889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45984.78938263889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45984.78938263889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45984.78938263889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45984.78938263889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45984.78938263889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45984.78938263889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45984.78938263889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45984.78938263889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45984.78938263889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45984.78938263889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45984.78938263889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45984.78938263889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45984.78938263889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45984.78938263889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45984.78938263889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45984.78938263889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45984.78938263889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45984.78938263889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45984.78938263889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45984.78938263889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45984.78938263889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45984.78938263889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45984.78938263889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45984.78938263889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45984.78938263889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45984.78938263889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45984.78938263889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45984.78938263889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45984.78938263889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45984.78938263889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45984.78938263889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45984.78938263889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45984.78938263889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45984.78938263889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45984.78938263889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45984.78938263889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45984.78938263889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45984.78938263889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45984.78938263889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45984.78938263889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45984.78938263889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45984.78938263889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45984.78938263889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45984.78938263889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45984.78938263889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45984.78938263889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45984.78938263889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45984.78938263889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45984.78938263889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45984.78938263889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45984.78938263889</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45984.78938263889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45984.78938263889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45984.78938263889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45984.78938263889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45984.78938263889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45984.78938263889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45984.78938263889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45984.78938263889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45984.78938263889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45984.78938263889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45984.78938263889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45984.78938263889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45984.78938263889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45984.78938263889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45984.78938263889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45984.78938263889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45984.78938263889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45984.78938263889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45984.78938263889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45984.78938263889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45984.78938263889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45984.78938263889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45984.78938263889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45984.78938263889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45984.78938263889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45984.78938263889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45984.78938263889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45984.78938263889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45984.78938263889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45984.78938263889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45984.78938263889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45984.78938263889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45984.78938263889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45984.78938263889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45984.78938263889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45984.78938263889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45984.78938263889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45984.78938263889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45984.78938263889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45984.78938263889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45984.78938263889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45984.78938263889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45984.78938263889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45984.78938263889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45984.78938263889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45984.78938263889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45984.78938263889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45984.78938263889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45984.78938263889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45984.78938263889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45984.78938263889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45984.78938263889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45984.78938263889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45984.78938263889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45984.78938263889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45984.78938263889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45984.78938263889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45984.78938263889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45984.78938263889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45984.78938263889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45984.78938263889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45984.78938263889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45984.78938263889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45984.78938263889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45984.78938263889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45984.78938263889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45984.78938263889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45984.78938263889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45984.78938263889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45984.78938263889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45984.78938263889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45984.78938263889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45984.78938263889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45984.78938263889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45984.78938263889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45984.78938263889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45984.78938263889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45984.78938263889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45984.78938263889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45984.78938263889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45984.78938263889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45984.78938263889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45984.78938263889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45984.78938263889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45984.78938263889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45984.78938263889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45984.78938263889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45984.78938263889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45984.78938263889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45984.78938263889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45984.78938263889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45984.78938263889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45984.78938263889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45984.78938263889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45984.78938263889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45984.78938263889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45984.78938263889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45984.78938263889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45984.78938263889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45984.78938263889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45984.78938263889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45984.78938263889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45984.78938263889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45984.78938263889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45984.78938263889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45984.78938263889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45984.78938263889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45984.78938263889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45984.78938263889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45984.78938263889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45984.78938263889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45984.78938263889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45984.78938263889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45984.78938263889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45984.78938263889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45984.78938263889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45984.78938263889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45984.78938263889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45984.78938263889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45984.78938263889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45984.78938263889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45984.78938263889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45984.78938263889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45984.78938263889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45984.78938263889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45984.78938263889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45984.78938263889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45984.78938263889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45984.78938263889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45984.78938263889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45984.78938263889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45984.78938263889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45984.78938263889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45984.78938263889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45984.78938263889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45984.78938263889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45984.78938263889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45984.78938263889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45984.78938263889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45984.78938263889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45984.78938263889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45984.78938263889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45984.78938263889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45984.78938263889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45984.78938263889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45984.78938263889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45984.78938263889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45984.78938263889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45984.78938263889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45984.78938263889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45984.78938263889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45984.78938263889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45984.78938263889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45984.78938263889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45984.78938263889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45984.78938263889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45984.78938263889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45984.78938263889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45984.78938263889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45984.78938263889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45984.78938263889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45984.78938263889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45984.78938263889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45984.78938263889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45984.78938263889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45984.78938263889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45984.78938263889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45984.78938263889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45984.78938263889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45984.78938263889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45984.78938263889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45984.78938263889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45984.78938263889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45984.78938263889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45984.78938263889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45984.78938263889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45984.78938263889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45984.78938263889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45984.78938263889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45984.78938263889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45984.78938263889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45984.78938263889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45984.78938263889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45984.78938263889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45984.78938263889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45984.78938263889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45984.78938263889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45984.78938263889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45984.78938263889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45984.78938263889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45984.78938263889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45984.78938263889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45984.78938263889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45984.78938263889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45984.78938263889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45984.78938263889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45984.78938263889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45984.78938263889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45984.78938263889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45984.78938263889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45984.78938263889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45984.78938263889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45984.78938263889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45984.78938263889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45984.78938263889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45984.78938263889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45984.78938263889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45984.78938263889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45984.78938263889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45984.78938263889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45984.78938263889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45984.78938263889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45984.78938263889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45984.78938263889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45984.78938263889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45984.78938263889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45984.78938263889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45984.78938263889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45984.78938263889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45984.78938263889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45984.78938263889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45984.78938263889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45984.78938263889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45984.78938263889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45984.78938263889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45984.78938263889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45984.78938263889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45984.78938263889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45984.78938263889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45984.78938263889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45984.78938263889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45984.78938263889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45984.78938263889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45984.78938263889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45984.78938263889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45984.78938263889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45984.78938263889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45984.78938263889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45984.78938263889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45984.78938263889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45984.78938263889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45984.78938263889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45984.78938263889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45984.78938263889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45984.78938263889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45984.78938263889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45984.78938263889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45984.78938263889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45984.78938263889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45984.78938263889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45984.78938263889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45984.78938263889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45984.78938263889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45984.78938263889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45984.78938263889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45984.78938263889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45984.78938263889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45984.78938263889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45984.78938263889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45984.78938263889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45984.78938263889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45984.78938263889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45984.78938263889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45984.78938263889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45984.78938263889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45984.78938263889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45984.78938263889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45984.78938263889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45984.78938263889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45984.78938263889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45984.78938263889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45984.78938263889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45984.78938263889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45984.78938263889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45984.78938263889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45984.78938263889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45984.78938263889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45984.78938263889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45984.78938263889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45984.78938263889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45984.78938263889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45984.78938263889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45984.78938263889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45984.78938263889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45984.78938263889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45984.78938263889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45984.78938263889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45984.78938263889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45984.78938263889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45984.78938263889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45984.78938263889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45984.78938263889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45984.78938263889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45984.78938263889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45984.78938263889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45984.78938263889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45984.78938263889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45984.78938263889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45984.78938263889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45984.78938263889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45984.78938263889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45984.78938263889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45984.78938263889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45984.78938263889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45984.78938263889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45984.78938263889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45984.78938263889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45984.78938263889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45984.78938263889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45984.78938263889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45984.78938263889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45984.78938263889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45984.78938263889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45984.78938263889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45984.78938263889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45984.78938263889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45984.78938263889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45984.78938263889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45984.78938263889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45984.78938263889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45984.78938263889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45984.78938263889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45984.78938263889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45984.78938263889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45984.78938263889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45984.78938263889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45984.78938263889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45984.78938263889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45984.78938263889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45984.78938263889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45984.78938263889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45984.78938263889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45984.78938263889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45984.78938263889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45984.78938263889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45984.78938263889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45984.78938263889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45984.78938263889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45984.78938263889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45984.78938263889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45984.78938263889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45984.78938263889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45984.78938263889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45984.78938263889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45984.78938263889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45984.78938263889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45984.78938263889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45984.78938263889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45984.78938263889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45984.78938263889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45984.78938263889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45984.78938263889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45984.78938263889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45984.78938263889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45984.78938263889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45984.78938263889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45984.78938263889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45984.78938263889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45984.78938263889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45984.78938263889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45984.78938263889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45984.78938263889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45984.78938263889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45984.78938263889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45984.78938263889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45984.78938263889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45984.78938263889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45984.78938263889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45984.78938263889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45984.78938263889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45984.78938263889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45984.78938263889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45984.78938263889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45984.78938263889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45984.78938263889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45984.78938263889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45984.78938263889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45984.78938263889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45984.78938263889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45984.78938263889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45984.78938263889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45984.78938263889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45984.78938263889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45984.78938263889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45984.78938263889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45984.78938263889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45984.78938263889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45984.78938263889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45984.78938263889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45984.78938263889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45984.78938263889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45984.78938263889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45984.78938263889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45984.78938263889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45984.78938263889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45984.78938263889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45984.78938263889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45984.78938263889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45984.78938263889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45984.78938263889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45984.78938263889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45984.78938263889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45984.78938263889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45984.78938263889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45984.78938263889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45984.78938263889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45984.78938263889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45984.78938263889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45984.78938263889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45984.78938263889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45984.78938263889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45984.78938263889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45984.78938263889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45984.78938263889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45984.78938263889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45984.78938263889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45984.78938263889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45984.78938263889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45984.78938263889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45984.78938263889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45984.78938263889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45984.78938263889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45984.78938263889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45984.78938263889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45984.78938263889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45984.78938263889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45984.78938263889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45984.78938263889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45984.78938263889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45984.78938263889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45984.78938263889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45984.78938263889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45984.78938263889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45984.78938263889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45984.78938263889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45984.78938263889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45984.78938263889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45984.78938263889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45984.78938263889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45984.78938263889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45984.78938263889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45984.78938263889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45984.78938263889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45984.78938263889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45984.78938263889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45984.78938263889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45984.78938263889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45984.78938263889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45984.78938263889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45984.78938263889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45984.78938263889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45984.78938263889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45984.78938263889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45984.78938263889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45984.78938263889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45984.78938263889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45984.78938263889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45984.78938263889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45984.78938263889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45984.78938263889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45984.78938263889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45984.78938263889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45984.78938263889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45984.78938263889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45984.78938263889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45984.78938263889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45984.78938263889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45984.78938263889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45984.78938263889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45984.78938263889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45984.78938263889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45984.78938263889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45984.78938263889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45984.78938263889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45984.78938263889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45984.78938263889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45984.78938263889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45984.78938263889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45984.78938263889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45984.78938263889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45984.78938263889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45984.78938263889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45984.78938263889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45984.78938263889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45984.78938263889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45984.78938263889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45984.78938263889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45984.78938263889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45984.78938263889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45984.78938263889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45984.78938263889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45984.78938263889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45984.78938263889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45984.78938263889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45984.78938263889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45984.78938263889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45984.78938263889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45984.78938263889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45984.78938263889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45984.78938263889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45984.78938263889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45984.78938263889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45984.78938263889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45984.78938263889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45984.78938263889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45984.78938263889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45984.78938263889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45984.78938263889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45984.78938263889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45984.78938263889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45984.78938263889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45984.78938263889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45984.78938263889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45984.78938263889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45984.78938263889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45984.78938263889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45984.78938263889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45984.78938263889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45984.78938263889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45984.78938263889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45984.78938263889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45984.78938263889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45984.78938263889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45984.78938263889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45984.78938263889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45984.78938263889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45984.78938263889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45984.78938263889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45984.78938263889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45984.78938263889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45984.78938263889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45984.78938263889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45984.78938263889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45984.78938263889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45984.78938263889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45984.78938263889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45984.78938263889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45984.78938263889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45984.78938263889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45984.78938263889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45984.78938263889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45984.78938263889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45984.78938263889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45984.78938263889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45984.78938263889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45984.78938263889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45984.78938263889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45984.78938263889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45984.78938263889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45984.78938263889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45984.78938263889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45984.78938263889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45984.78938263889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45984.78938263889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45984.78938263889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45984.78938263889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45984.78938263889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45984.78938263889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45984.78938263889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45984.78938263889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45984.78938263889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45984.78938263889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45984.78938263889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45984.78938263889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45984.78938263889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45984.78938263889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45984.78938263889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45984.78938263889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45984.78938263889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45984.78938263889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45984.78938263889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45984.78938263889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45984.78938263889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45984.78938263889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45984.78938263889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45984.78938263889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45984.78938263889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45984.78938263889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45984.78938263889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45984.78938263889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45984.78938263889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45984.78938263889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45984.78938263889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45984.78938263889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45984.78938263889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45984.78938263889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45984.78938263889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45984.78938263889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45984.78938263889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45984.78938263889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45984.78938263889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45984.78938263889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45984.78938263889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45984.78938263889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45984.78938263889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45984.78938263889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45984.78938263889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45984.78938263889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45984.78938263889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45984.78938263889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45984.78938263889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45984.78938263889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45984.78938263889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45984.78938263889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45984.78938263889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45984.78938263889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45984.78938263889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45984.78938263889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45984.78938263889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45984.78938263889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45984.78938263889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45984.78938263889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45984.78938263889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45984.78938263889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45984.78938263889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45984.78938263889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45984.78938263889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45984.78938263889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45984.78938263889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45984.78938263889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45984.78938263889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45984.78938263889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45984.78938263889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45984.78938263889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45984.78938263889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45984.78938263889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45984.78938263889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45984.78938263889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45984.78938263889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45984.78938263889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45984.78938263889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45984.78938263889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45984.78938263889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45984.78938263889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45984.78938263889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45984.78938263889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45984.78938263889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45984.78938263889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45984.78938263889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45984.78938263889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45984.78938263889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45984.78938263889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45984.78938263889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45984.78938263889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45984.78938263889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45984.78938263889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45984.78938263889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45984.78938263889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45984.78938263889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45984.78938263889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45984.78938263889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45984.78938263889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45984.78938263889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45984.78938263889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45984.78938263889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45984.78938263889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45984.78938263889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45984.78938263889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45984.78938263889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45984.78938263889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45984.78938263889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45984.78938263889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45984.78938263889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45984.78938263889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45984.78938263889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45984.78938263889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45984.78938263889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45984.78938263889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45984.78938263889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45984.78938263889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45984.78938263889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45984.78938263889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45984.78938263889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45984.78938263889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45984.78938263889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45984.78938263889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45984.78938263889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45984.78938263889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45984.78938263889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45984.78938263889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45984.78938263889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45984.78938263889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45984.78938263889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45984.78938263889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45984.78938263889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45984.78938263889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45984.78938263889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45984.78938263889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45984.78938263889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45984.78938263889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45984.78938263889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45984.78938263889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45984.78938263889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45984.78938263889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45984.78938263889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45984.78938263889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45984.78938263889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45984.78938263889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45984.78938263889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45984.78938263889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45984.78938263889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45984.78938263889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45984.78938263889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45984.78938263889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45984.78938263889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45984.78938263889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45984.78938263889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45984.78938263889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45984.78938263889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45984.78938263889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45984.78938263889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45984.78938263889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45984.78938263889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45984.78938263889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45984.78938263889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45984.78938263889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45984.78938263889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45984.78938263889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45984.78938263889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45984.78938263889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45984.78938263889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45984.78938263889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45984.78938263889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45984.78938263889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45984.78938263889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45984.78938263889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45984.78938263889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45984.78938263889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45984.78938263889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45984.78938263889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45984.78938263889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45984.78938263889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45984.78938263889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45984.78938263889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45984.78938263889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45984.78938263889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45984.78938263889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45984.78938263889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45984.78938263889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45984.78938263889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45984.78938263889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45984.78938263889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45984.78938263889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45984.78938263889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45984.78938263889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45984.78938263889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45984.78938263889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45984.78938263889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45984.78938263889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45984.78938263889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45984.78938263889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45984.78938263889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45984.78938263889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45984.78938263889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45984.78938263889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45984.78938263889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45984.78938263889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45984.78938263889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45984.78938263889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45984.78938263889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45984.78938263889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45984.78938263889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45984.78938263889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45984.78938263889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45984.78938263889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45984.78938263889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45984.78938263889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45984.78938263889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45984.78938263889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45984.78938263889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45984.78938263889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45984.78938263889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45984.78938263889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45984.78938263889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45984.78938263889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45984.78938263889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45984.78938263889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45984.78938263889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45984.78938263889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45984.78938263889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45984.78938263889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45984.78938263889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45984.78938263889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45984.78938263889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45984.78938263889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45984.78938263889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45984.78938263889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45984.78938263889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45984.78938263889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45984.78938263889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45984.78938263889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45984.78938263889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45984.78938263889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45984.78938263889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45984.78938263889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45984.78938263889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45984.78938263889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45984.78938263889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45984.78938263889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45984.78938263889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45984.78938263889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45984.78938263889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45984.78938263889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45984.78938263889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45984.78938263889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45984.78938263889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45984.78938263889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45984.78938263889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45984.78938263889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45984.78938263889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45984.78938263889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45984.78938263889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45984.78938263889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45984.78938263889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45984.78938263889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45984.78938263889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45984.78938263889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45984.78938263889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45984.78938263889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45984.78938263889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45984.78938263889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45984.78938263889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45984.78938263889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45984.78938263889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45984.78938263889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45984.78938263889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45984.78938263889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45984.78938263889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45984.78938263889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45984.78938263889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45984.78938263889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45984.78938263889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45984.78938263889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45984.78938263889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45984.78938263889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45984.78938263889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45984.78938263889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45984.78938263889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45984.78938263889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45984.78938263889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45984.78938263889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45984.78938263889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45984.78938263889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45984.78938263889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45984.78938263889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45984.78938263889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45984.78938263889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45984.78938263889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45984.78938263889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45984.78938263889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45984.78938263889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45984.78938263889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45984.78938263889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45984.78938263889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45984.78938263889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45984.78938263889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45984.78938263889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45984.78938263889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45984.78938263889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45984.78938263889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45984.78938263889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45984.78938263889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45984.78938263889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45984.78938263889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45984.78938263889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45984.78938263889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45984.78938263889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45984.78938263889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45984.78938263889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45984.78938263889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45984.78938263889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45984.78938263889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45984.78938263889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45984.78938263889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45984.78938263889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45984.78938263889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45984.78938263889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45984.78938263889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45984.78938263889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45984.78938263889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45984.78938263889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45984.78938263889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45984.78938263889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45984.78938263889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45984.78938263889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45984.78938263889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45984.78938263889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45984.78938263889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45984.78938263889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45984.78938263889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45984.78938263889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45984.78938263889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45984.78938263889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45984.78938263889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45984.78938263889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45984.78938263889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45984.78938263889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45984.78938263889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45984.78938263889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45984.78938263889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45984.78938263889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45984.78938263889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45984.78938263889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45984.78938263889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45984.78938263889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45984.78938263889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45984.78938263889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45984.78938263889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45984.78938263889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45984.78938263889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45984.78938263889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45984.78938263889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45984.78938263889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45984.78938263889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45984.78938263889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45984.78938263889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45984.78938263889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45984.78938263889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45984.78938263889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45984.78938263889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45984.78938263889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45984.78938263889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45984.78938263889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45984.78938263889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45984.78938263889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45984.78938263889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45984.78938263889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45984.78938263889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45984.78938263889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45984.78938263889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45984.78938263889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45984.78938263889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45984.78938263889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45984.78938263889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45984.78938263889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45984.78938263889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45984.78938263889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45984.78938263889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45984.78938263889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45984.78938263889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45984.78938263889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45984.78938263889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45984.78938263889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45984.78938263889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45984.78938263889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45984.78938263889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45984.78938263889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45984.78938263889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45984.78938263889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45984.78938263889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45984.78938263889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45984.78938263889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45984.78938263889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45984.78938263889</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281.30866504629375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0.29626898148126202</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ref="G4:G40" ca="1" si="0">IFERROR(NOW()-F4,"")</f>
        <v>45984.78938263889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45984.78938263889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45984.78938263889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45984.78938263889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45984.78938263889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45984.78938263889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45984.78938263889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45984.78938263889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45984.78938263889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45984.78938263889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45984.78938263889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45984.78938263889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45984.78938263889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45984.78938263889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45984.78938263889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45984.78938263889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45984.78938263889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45984.78938263889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45984.78938263889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45984.78938263889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45984.78938263889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45984.78938263889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45984.78938263889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45984.78938263889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45984.78938263889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45984.78938263889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45984.78938263889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45984.78938263889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45984.78938263889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45984.78938263889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45984.78938263889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45984.78938263889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45984.78938263889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45984.78938263889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45984.78938263889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45984.78938263889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45984.78938263889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45984.78938263889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45984.78938263889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45984.78938263889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45984.78938263889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45984.78938263889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45984.78938263889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45984.78938263889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45984.78938263889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45984.78938263889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45984.78938263889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45984.78938263889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45984.78938263889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45984.78938263889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45984.78938263889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45984.78938263889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45984.78938263889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45984.78938263889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45984.78938263889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45984.78938263889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45984.78938263889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45984.78938263889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45984.78938263889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45984.78938263889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45984.78938263889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45984.78938263889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45984.78938263889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45984.78938263889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45984.78938263889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45984.78938263889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45984.78938263889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45984.78938263889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45984.78938263889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45984.78938263889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45984.78938263889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45984.78938263889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45984.78938263889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45984.78938263889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45984.78938263889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45984.78938263889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45984.78938263889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45984.78938263889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45984.78938263889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45984.78938263889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45984.78938263889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45984.78938263889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45984.78938263889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45984.78938263889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45984.78938263889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45984.78938263889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45984.78938263889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45984.78938263889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45984.78938263889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45984.78938263889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45984.78938263889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45984.78938263889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45984.78938263889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45984.78938263889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45984.78938263889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45984.78938263889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45984.78938263889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45984.78938263889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45984.78938263889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45984.78938263889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45984.78938263889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45984.78938263889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45984.78938263889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45984.78938263889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45984.78938263889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45984.78938263889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45984.78938263889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45984.78938263889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45984.78938263889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45984.78938263889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45984.78938263889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45984.78938263889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45984.78938263889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45984.78938263889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45984.78938263889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45984.78938263889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45984.78938263889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45984.78938263889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45984.78938263889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45984.78938263889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45984.78938263889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45984.78938263889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45984.78938263889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45984.78938263889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45984.78938263889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45984.78938263889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45984.78938263889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45984.78938263889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45984.78938263889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45984.78938263889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45984.78938263889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45984.78938263889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45984.78938263889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45984.78938263889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45984.78938263889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45984.78938263889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45984.78938263889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45984.78938263889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45984.78938263889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45984.78938263889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45984.78938263889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45984.78938263889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45984.78938263889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45984.78938263889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45984.78938263889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45984.78938263889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45984.78938263889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45984.78938263889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45984.78938263889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45984.78938263889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45984.78938263889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45984.78938263889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45984.78938263889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45984.78938263889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45984.78938263889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45984.78938263889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45984.78938263889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45984.78938263889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45984.78938263889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45984.78938263889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45984.78938263889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45984.78938263889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45984.78938263889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45984.78938263889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45984.78938263889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45984.78938263889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45984.78938263889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45984.78938263889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45984.78938263889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45984.78938263889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45984.78938263889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45984.78938263889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45984.78938263889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45984.78938263889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45984.78938263889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45984.78938263889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45984.78938263889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45984.78938263889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45984.78938263889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45984.78938263889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45984.78938263889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45984.78938263889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45984.78938263889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45984.78938263889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45984.78938263889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45984.78938263889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45984.78938263889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45984.78938263889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45984.78938263889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45984.78938263889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45984.78938263889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45984.78938263889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45984.78938263889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45984.78938263889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45984.78938263889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45984.78938263889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45984.78938263889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45984.78938263889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45984.78938263889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45984.78938263889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45984.78938263889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45984.78938263889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45984.78938263889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45984.78938263889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45984.78938263889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45984.78938263889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45984.78938263889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45984.78938263889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45984.78938263889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45984.78938263889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45984.78938263889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45984.78938263889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45984.78938263889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45984.78938263889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45984.78938263889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45984.78938263889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45984.78938263889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45984.78938263889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45984.78938263889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45984.78938263889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45984.78938263889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45984.78938263889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45984.78938263889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45984.78938263889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45984.78938263889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45984.78938263889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45984.78938263889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45984.78938263889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45984.78938263889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45984.78938263889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45984.78938263889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45984.78938263889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45984.78938263889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45984.78938263889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45984.78938263889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45984.78938263889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45984.78938263889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45984.78938263889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45984.78938263889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45984.78938263889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45984.78938263889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45984.78938263889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45984.78938263889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45984.78938263889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45984.78938263889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45984.78938263889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45984.78938263889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45984.78938263889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45984.78938263889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45984.78938263889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45984.78938263889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45984.78938263889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45984.78938263889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45984.78938263889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45984.78938263889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45984.78938263889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45984.78938263889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45984.78938263889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45984.78938263889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45984.78938263889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45984.78938263889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45984.78938263889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45984.78938263889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45984.78938263889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45984.78938263889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45984.78938263889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45984.78938263889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45984.78938263889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45984.78938263889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45984.78938263889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45984.78938263889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45984.78938263889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45984.78938263889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45984.78938263889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45984.78938263889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45984.78938263889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45984.78938263889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45984.78938263889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45984.78938263889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45984.78938263889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45984.78938263889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45984.78938263889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45984.78938263889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45984.78938263889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45984.78938263889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45984.78938263889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45984.78938263889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45984.78938263889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45984.78938263889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45984.78938263889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45984.78938263889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45984.78938263889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45984.78938263889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45984.78938263889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45984.78938263889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45984.78938263889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45984.78938263889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45984.78938263889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45984.78938263889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45984.78938263889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45984.78938263889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45984.78938263889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45984.78938263889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45984.78938263889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45984.78938263889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45984.78938263889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45984.78938263889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45984.78938263889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45984.78938263889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45984.78938263889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45984.78938263889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45984.78938263889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45984.78938263889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45984.78938263889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45984.78938263889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45984.78938263889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45984.78938263889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45984.78938263889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45984.78938263889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45984.78938263889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45984.78938263889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45984.78938263889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45984.78938263889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45984.78938263889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45984.78938263889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45984.78938263889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45984.78938263889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45984.78938263889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45984.78938263889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45984.78938263889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45984.78938263889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45984.78938263889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45984.78938263889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45984.78938263889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45984.78938263889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45984.78938263889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45984.78938263889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45984.78938263889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45984.78938263889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45984.78938263889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45984.78938263889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45984.78938263889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45984.78938263889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45984.78938263889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45984.78938263889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45984.78938263889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45984.78938263889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45984.78938263889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45984.78938263889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45984.78938263889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45984.78938263889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45984.78938263889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45984.78938263889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45984.78938263889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45984.78938263889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45984.78938263889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45984.78938263889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45984.78938263889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45984.78938263889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45984.78938263889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45984.78938263889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45984.78938263889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45984.78938263889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45984.78938263889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45984.78938263889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45984.78938263889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45984.78938263889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45984.78938263889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45984.78938263889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45984.78938263889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45984.78938263889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45984.78938263889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45984.78938263889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45984.78938263889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45984.78938263889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45984.78938263889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45984.78938263889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45984.78938263889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45984.78938263889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45984.78938263889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45984.78938263889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45984.78938263889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45984.78938263889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45984.78938263889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45984.78938263889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45984.78938263889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45984.78938263889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45984.78938263889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45984.78938263889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45984.78938263889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45984.78938263889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45984.78938263889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45984.78938263889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45984.78938263889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45984.78938263889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45984.78938263889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45984.78938263889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45984.78938263889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45984.78938263889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45984.78938263889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45984.78938263889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45984.78938263889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45984.78938263889</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92.957322453701636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39024</v>
      </c>
      <c r="F3" s="38">
        <v>45926.188877314817</v>
      </c>
      <c r="G3" s="108">
        <f t="shared" ref="G3" ca="1" si="0">IFERROR(NOW()-F3,"")</f>
        <v>58.60050532407331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39024</v>
      </c>
      <c r="F4" s="110">
        <v>45948.661111111112</v>
      </c>
      <c r="G4" s="111">
        <f t="shared" ref="G4" ca="1" si="1">IFERROR(NOW()-F4,"")</f>
        <v>36.128271527777542</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3.4160840277763782</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45984.78938263889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45984.78938263889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45984.78938263889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45984.78938263889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45984.78938263889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45984.78938263889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45984.78938263889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45984.78938263889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45984.78938263889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45984.78938263889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45984.78938263889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45984.78938263889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45984.78938263889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45984.78938263889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45984.78938263889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45984.78938263889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45984.78938263889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45984.78938263889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45984.78938263889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45984.78938263889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45984.78938263889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45984.78938263889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45984.78938263889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45984.78938263889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45984.78938263889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45984.78938263889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45984.78938263889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45984.78938263889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45984.78938263889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45984.78938263889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45984.78938263889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45984.78938263889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45984.78938263889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45984.78938263889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45984.78938263889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45984.78938263889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45984.78938263889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45984.78938263889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45984.78938263889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45984.78938263889</v>
      </c>
      <c r="H45" s="109"/>
      <c r="I45" s="109" t="str">
        <f>IFERROR(VLOOKUP(D45,DB!A:F,6,0),"")</f>
        <v/>
      </c>
      <c r="J45" s="109" t="str">
        <f>IFERROR(VLOOKUP(D45,DB!A:G,7,0),"")</f>
        <v/>
      </c>
      <c r="K45" s="109"/>
      <c r="L45" s="109" t="str">
        <f>IFERROR(VLOOKUP(D45,DB!A:I,9,0),"")</f>
        <v/>
      </c>
    </row>
    <row r="46" spans="1:12">
      <c r="A46" s="125"/>
      <c r="B46" s="125" t="str">
        <f>IFERROR(VLOOKUP(D46,DB!A:K,11,0),"")</f>
        <v/>
      </c>
      <c r="C46" s="125"/>
      <c r="D46" s="125"/>
      <c r="E46" s="125"/>
      <c r="F46" s="126"/>
      <c r="G46" s="111">
        <f ca="1">IFERROR(NOW()-F46,"")</f>
        <v>45984.78938263889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45984.78938263889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45984.78938263889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45984.78938263889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45984.78938263889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45984.78938263889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45984.78938263889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45984.78938263889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45984.78938263889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45984.78938263889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45984.78938263889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45984.78938263889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45984.78938263889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45984.78938263889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45984.78938263889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45984.78938263889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45984.78938263889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45984.78938263889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45984.78938263889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45984.78938263889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45984.78938263889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45984.78938263889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45984.78938263889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45984.78938263889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45984.78938263889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45984.78938263889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45984.78938263889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45984.78938263889</v>
      </c>
      <c r="H73" s="126"/>
      <c r="I73" s="125" t="str">
        <f>IFERROR(VLOOKUP(D73,DB!A:F,6,0),"")</f>
        <v/>
      </c>
      <c r="J73" s="125" t="str">
        <f>IFERROR(VLOOKUP(D73,DB!A:G,7,0),"")</f>
        <v/>
      </c>
      <c r="K73" s="125"/>
      <c r="L73" s="125" t="str">
        <f>IFERROR(VLOOKUP(D73,DB!A:I,9,0),"")</f>
        <v/>
      </c>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39121</v>
      </c>
      <c r="B2" s="145" t="str">
        <f>IFERROR(VLOOKUP(D2,DB!A:K,11,0),"")</f>
        <v>R6</v>
      </c>
      <c r="C2" s="146">
        <v>1</v>
      </c>
      <c r="D2" s="145" t="s">
        <v>29382</v>
      </c>
      <c r="E2" s="109" t="s">
        <v>39021</v>
      </c>
      <c r="F2" s="150">
        <v>45984.782164351855</v>
      </c>
      <c r="G2" s="75">
        <f ca="1">IFERROR(NOW()-F2,"-")</f>
        <v>7.2180555507657118E-3</v>
      </c>
      <c r="H2" s="150">
        <v>45984.776423611111</v>
      </c>
      <c r="I2" s="145" t="str">
        <f>IFERROR(VLOOKUP(D2,DB!A:F,6,0),"")</f>
        <v>SCECO</v>
      </c>
      <c r="J2" s="145" t="str">
        <f>IFERROR(VLOOKUP(D2,DB!A:G,7,0),"")</f>
        <v>Dead</v>
      </c>
      <c r="K2" s="148" t="s">
        <v>39122</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45984.789382407405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45984.789382407405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45984.789382407405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45984.789382407405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45984.789382407405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45984.789382407405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45984.789382407405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45984.789382407405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45984.789382407405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45984.789382407405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45984.789382407405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45984.789382407405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45984.789382407405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45984.789382407405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45984.789382407405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45984.789382407405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45984.789382407405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45984.789382407405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45984.789382407405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45984.789382407405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45984.789382407405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45984.789382407405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45984.789382407405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45984.789382407405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45984.789382407405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45984.789382407405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45984.789382407405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45984.789382407405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45984.789382407405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45984.789382407405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45984.789382407405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45984.789382407405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45984.789382407405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45984.789382407405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45984.789382407405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45984.789382407405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45984.789382407405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45984.789382407405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45984.789382407405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45984.789382407405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45984.789382407405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45984.789382407405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45984.789382407405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2025-11-23T15:59:08Z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