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05" documentId="120_S{2AC9BD13-BADA-5192-A53E-5A8FF88502F6}" xr6:coauthVersionLast="47" xr6:coauthVersionMax="47" xr10:uidLastSave="{AD78D869-EEE5-43E2-A3B4-B92518F29BD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<sst xmlns="http://schemas.openxmlformats.org/spreadsheetml/2006/main" count="181590" uniqueCount="39210">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</sst>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328.094874305556</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45991.043300231482</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45991.043300231482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45991.043300231482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45991.043300231482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45991.043300231482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45991.043300231482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45991.043300231482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45991.043300231482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45991.043300231482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45991.043300231482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45991.043300231482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45991.043300231482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45991.043300231482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45991.043300231482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45991.043300231482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45991.043300231482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45991.043300231482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45991.043300231482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45991.043300231482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45991.043300231482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45991.043300231482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45991.043300231482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45991.043300231482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45991.043300231482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45991.043300231482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45991.043300231482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45991.043300231482</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166.04346249999799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6.6558814814779907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0.28823101851594402</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19114</v>
      </c>
      <c r="E6" s="99"/>
      <c r="F6" s="100"/>
      <c r="G6" s="101">
        <f ca="1">IFERROR(NOW()-F6,"-")</f>
        <v>45991.043300462959</v>
      </c>
      <c r="H6" s="100"/>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45991.043300462959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45991.043300462959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45991.043300462959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45991.043300462959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45991.043300462959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45991.043300462959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45991.043300462959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45991.043300462959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45991.043300462959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45991.043300462959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45991.043300462959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45991.043300462959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45991.043300462959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45991.043300462959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45991.043300462959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45991.043300462959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45991.043300462959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45991.043300462959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45991.043300462959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45991.043300462959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45991.043300462959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45991.043300462959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45991.043300462959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45991.043300462959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45991.043300462959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45991.043300462959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45991.043300462959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45991.043300462959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45991.043300462959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45991.043300462959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45991.043300462959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45991.043300462959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45991.043300462959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45991.043300462959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45991.043300462959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45991.043300462959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45991.043300462959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45991.043300462959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45991.043300462959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45991.043300462959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45991.043300462959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45991.043300462959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45991.043300462959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45991.043300462959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45991.043300462959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45991.043300462959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45991.043300462959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45991.043300462959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45991.043300462959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45991.043300462959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45991.043300462959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45991.043300462959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45991.043300462959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45991.043300462959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45991.043300462959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45991.043300462959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45991.043300462959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45991.043300462959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45991.043300462959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45991.043300462959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45991.043300462959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45991.043300462959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45991.043300462959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45991.043300462959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45991.043300462959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45991.043300462959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45991.043300462959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45991.043300462959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45991.043300462959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45991.043300462959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45991.043300462959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45991.043300462959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45991.043300462959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45991.043300462959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45991.043300462959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45991.043300462959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45991.043300462959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45991.043300462959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45991.043300462959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45991.043300462959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45991.043300462959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45991.043300462959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45991.043300462959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45991.043300462959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45991.043300462959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45991.043300462959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45991.043300462959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45991.043300462959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45991.043300462959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45991.043300462959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45991.043300462959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45991.043300462959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45991.043300462959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45991.043300462959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45991.043300462959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45991.043300462959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45991.043300462959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45991.043300462959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45991.043300462959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45991.043300462959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45991.043300462959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45991.043300462959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45991.043300462959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45991.043300462959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45991.043300462959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45991.043300462959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45991.043300462959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45991.043300462959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45991.043300462959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45991.043300462959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45991.043300462959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45991.043300462959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45991.043300462959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45991.043300462959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45991.043300462959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45991.043300462959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45991.043300462959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45991.043300462959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45991.043300462959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45991.043300462959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45991.043300462959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45991.043300462959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45991.043300462959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45991.043300462959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45991.043300462959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45991.043300462959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45991.043300462959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45991.043300462959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45991.043300462959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45991.043300462959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45991.043300462959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45991.043300462959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45991.043300462959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45991.043300462959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45991.043300462959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45991.043300462959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45991.043300462959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45991.043300462959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45991.043300462959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45991.043300462959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45991.043300462959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45991.043300462959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45991.043300462959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45991.043300462959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45991.043300462959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45991.043300462959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45991.043300462959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45991.043300462959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45991.043300462959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45991.043300462959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45991.043300462959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45991.043300462959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45991.043300462959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45991.043300462959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45991.043300462959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45991.043300462959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45991.043300462959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45991.043300462959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45991.043300462959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45991.043300462959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45991.043300462959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45991.043300462959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45991.043300462959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45991.043300462959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45991.043300462959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45991.043300462959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45991.043300462959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45991.043300462959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45991.043300462959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45991.043300462959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45991.043300462959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45991.043300462959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45991.043300462959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45991.043300462959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45991.043300462959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45991.043300462959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45991.043300462959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45991.043300462959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45991.043300462959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45991.043300462959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45991.043300462959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45991.043300462959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45991.043300462959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45991.043300462959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45991.043300462959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45991.043300462959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45991.043300462959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45991.043300462959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45991.043300462959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45991.043300462959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45991.043300462959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45991.043300462959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45991.043300462959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45991.043300462959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45991.043300462959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45991.043300462959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45991.043300462959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45991.043300462959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45991.043300462959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45991.043300462959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45991.043300462959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45991.043300462959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45991.043300462959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45991.043300462959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45991.043300462959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45991.043300462959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45991.043300462959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45991.043300462959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45991.043300462959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45991.043300462959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45991.043300462959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45991.043300462959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45991.043300462959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45991.043300462959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45991.043300462959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45991.043300462959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45991.043300462959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45991.043300462959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45991.043300462959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45991.043300462959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45991.043300462959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45991.043300462959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45991.043300462959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45991.043300462959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45991.043300462959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45991.043300462959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45991.043300462959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45991.043300462959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45991.043300462959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45991.043300462959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45991.043300462959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45991.043300462959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45991.043300462959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45991.043300462959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45991.043300462959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45991.043300462959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45991.043300462959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45991.043300462959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45991.043300462959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45991.043300462959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45991.043300462959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45991.043300462959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45991.043300462959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45991.043300462959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45991.043300462959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45991.043300462959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45991.043300462959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45991.043300462959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45991.043300462959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45991.043300462959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45991.043300462959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45991.043300462959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45991.043300462959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45991.043300462959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45991.043300462959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45991.043300462959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45991.043300462959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45991.043300462959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45991.043300462959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45991.043300462959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45991.043300462959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45991.043300462959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45991.043300462959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45991.043300462959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45991.043300462959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45991.043300462959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45991.043300462959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45991.043300462959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45991.043300462959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45991.043300462959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45991.043300462959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45991.043300462959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45991.043300462959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45991.043300462959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45991.043300462959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45991.043300462959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45991.043300462959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45991.043300462959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45991.043300462959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45991.043300462959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45991.043300462959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45991.043300462959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45991.043300462959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45991.043300462959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45991.043300462959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45991.043300462959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45991.043300462959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45991.043300462959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45991.043300462959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45991.043300462959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45991.043300462959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45991.043300462959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45991.043300462959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45991.043300462959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45991.043300462959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45991.043300462959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45991.043300462959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45991.043300462959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45991.043300462959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45991.043300462959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45991.043300462959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45991.043300462959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45991.043300462959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45991.043300462959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45991.043300462959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45991.043300462959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45991.043300462959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45991.043300462959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45991.043300462959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45991.043300462959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45991.043300462959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45991.043300462959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45991.043300462959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45991.043300462959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45991.043300462959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45991.043300462959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45991.043300462959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45991.043300462959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45991.043300462959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45991.043300462959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45991.043300462959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45991.043300462959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45991.043300462959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45991.043300462959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45991.043300462959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45991.043300462959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45991.043300462959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45991.043300462959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45991.043300462959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45991.043300462959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45991.043300462959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45991.043300462959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45991.043300462959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45991.043300462959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45991.043300462959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45991.043300462959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45991.043300462959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45991.043300462959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45991.043300462959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45991.043300462959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45991.043300462959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45991.043300462959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45991.043300462959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45991.043300462959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45991.043300462959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45991.043300462959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45991.043300462959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45991.043300462959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45991.043300462959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45991.043300462959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45991.043300462959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45991.043300462959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45991.043300462959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45991.043300462959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45991.043300462959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45991.043300462959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45991.043300462959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45991.043300462959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45991.043300462959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45991.043300462959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45991.043300462959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45991.043300462959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45991.043300462959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45991.043300462959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45991.043300462959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45991.043300462959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45991.043300462959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45991.043300462959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45991.043300462959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45991.043300462959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45991.043300462959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45991.043300462959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45991.043300462959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45991.043300462959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45991.043300462959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45991.043300462959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45991.043300462959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45991.043300462959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45991.043300462959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45991.043300462959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45991.043300462959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45991.043300462959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45991.043300462959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45991.043300462959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45991.043300462959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45991.043300462959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45991.043300462959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45991.043300462959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45991.043300462959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45991.043300462959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45991.043300462959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45991.043300462959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45991.043300462959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45991.043300462959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45991.043300462959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45991.043300462959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45991.043300462959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45991.043300462959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45991.043300462959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45991.043300462959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45991.043300462959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45991.043300462959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45991.043300462959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45991.043300462959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45991.043300462959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45991.043300462959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45991.043300462959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45991.043300462959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45991.043300462959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45991.043300462959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45991.043300462959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45991.043300462959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45991.043300462959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45991.043300462959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45991.043300462959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45991.043300462959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45991.043300462959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45991.043300462959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45991.043300462959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45991.043300462959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45991.043300462959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45991.043300462959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45991.043300462959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45991.043300462959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45991.043300462959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45991.043300462959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45991.043300462959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45991.043300462959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45991.043300462959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45991.043300462959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45991.043300462959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45991.043300462959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45991.043300462959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45991.043300462959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45991.043300462959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45991.043300462959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45991.043300462959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45991.043300462959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45991.043300462959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45991.043300462959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45991.043300462959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45991.043300462959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45991.043300462959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45991.043300462959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45991.043300462959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45991.043300462959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45991.043300462959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45991.043300462959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45991.043300462959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45991.043300462959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45991.043300462959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45991.043300462959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45991.043300462959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45991.043300462959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45991.043300462959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45991.043300462959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45991.043300462959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45991.043300462959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45991.043300462959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45991.043300462959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45991.043300462959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45991.043300462959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45991.043300462959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45991.043300462959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45991.043300462959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45991.043300462959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45991.043300462959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45991.043300462959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45991.043300462959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45991.043300462959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45991.043300462959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45991.043300462959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45991.043300462959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45991.043300462959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45991.043300462959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45991.043300462959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45991.043300462959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45991.043300462959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45991.043300462959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45991.043300462959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45991.043300462959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45991.043300462959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45991.043300462959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45991.043300462959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45991.043300462959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45991.043300462959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45991.043300462959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45991.043300462959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45991.043300462959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45991.043300462959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45991.043300462959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45991.043300462959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45991.043300462959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45991.043300462959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45991.043300462959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45991.043300462959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45991.043300462959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45991.043300462959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45991.043300462959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45991.043300462959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45991.043300462959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45991.043300462959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45991.043300462959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45991.043300462959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45991.043300462959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45991.043300462959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45991.043300462959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45991.043300462959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45991.043300462959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45991.043300462959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45991.043300462959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45991.043300462959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45991.043300462959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45991.043300462959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45991.043300462959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45991.043300462959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45991.043300462959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45991.043300462959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45991.043300462959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45991.043300462959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45991.043300462959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45991.043300462959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45991.043300462959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45991.043300462959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45991.043300462959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45991.043300462959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45991.043300462959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45991.043300462959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45991.043300462959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45991.043300462959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45991.043300462959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45991.043300462959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45991.043300462959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45991.043300462959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45991.043300462959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45991.043300462959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45991.043300462959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45991.043300462959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45991.043300462959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45991.043300462959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45991.043300462959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45991.043300462959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45991.043300462959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45991.043300462959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45991.043300462959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45991.043300462959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45991.043300462959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45991.043300462959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45991.043300462959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45991.043300462959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45991.043300462959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45991.043300462959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45991.043300462959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45991.043300462959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45991.043300462959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45991.043300462959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45991.043300462959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45991.043300462959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45991.043300462959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45991.043300462959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45991.043300462959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45991.043300462959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45991.043300462959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45991.043300462959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45991.043300462959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45991.043300462959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45991.043300462959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45991.043300462959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45991.043300462959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45991.043300462959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45991.043300462959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45991.043300462959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45991.043300462959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45991.043300462959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45991.043300462959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45991.043300462959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45991.043300462959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45991.043300462959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45991.043300462959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45991.043300462959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45991.043300462959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45991.043300462959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45991.043300462959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45991.043300462959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45991.043300462959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45991.043300462959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45991.043300462959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45991.043300462959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45991.043300462959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45991.043300462959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45991.043300462959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45991.043300462959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45991.043300462959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45991.043300462959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45991.043300462959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45991.043300462959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45991.043300462959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45991.043300462959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45991.043300462959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45991.043300462959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45991.043300462959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45991.043300462959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45991.043300462959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45991.043300462959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45991.043300462959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45991.043300462959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45991.043300462959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45991.043300462959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45991.043300462959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45991.043300462959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45991.043300462959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45991.043300462959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45991.043300462959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45991.043300462959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45991.043300462959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45991.043300462959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45991.043300462959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45991.043300462959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45991.043300462959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45991.043300462959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45991.043300462959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45991.043300462959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45991.043300462959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45991.043300462959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45991.043300462959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45991.043300462959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45991.043300462959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45991.043300462959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45991.043300462959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45991.043300462959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45991.043300462959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45991.043300462959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45991.043300462959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45991.043300462959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45991.043300462959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45991.043300462959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45991.043300462959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45991.043300462959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45991.043300462959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45991.043300462959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45991.043300462959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45991.043300462959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45991.043300462959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45991.043300462959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45991.043300462959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45991.043300462959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45991.043300462959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45991.043300462959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45991.043300462959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45991.043300462959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45991.043300462959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45991.043300462959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45991.043300462959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45991.043300462959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45991.043300462959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45991.043300462959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45991.043300462959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45991.043300462959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45991.043300462959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45991.043300462959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45991.043300462959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45991.043300462959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45991.043300462959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45991.043300462959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45991.043300462959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45991.043300462959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45991.043300462959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45991.043300462959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45991.043300462959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45991.043300462959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45991.043300462959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45991.043300462959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45991.043300462959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45991.043300462959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45991.043300462959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45991.043300462959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45991.043300462959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45991.043300462959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45991.043300462959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45991.043300462959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45991.043300462959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45991.043300462959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45991.043300462959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45991.043300462959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45991.043300462959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45991.043300462959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45991.043300462959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45991.043300462959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45991.043300462959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45991.043300462959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45991.043300462959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45991.043300462959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45991.043300462959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45991.043300462959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45991.043300462959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45991.043300462959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45991.043300462959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45991.043300462959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45991.043300462959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45991.043300462959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45991.043300462959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45991.043300462959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45991.043300462959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45991.043300462959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45991.043300462959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45991.043300462959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45991.043300462959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45991.043300462959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45991.043300462959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45991.043300462959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45991.043300462959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45991.043300462959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45991.043300462959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45991.043300462959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45991.043300462959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45991.043300462959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45991.043300462959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45991.043300462959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45991.043300462959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45991.043300462959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45991.043300462959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45991.043300462959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45991.043300462959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45991.043300462959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45991.043300462959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45991.043300462959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45991.043300462959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45991.043300462959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45991.043300462959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45991.043300462959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45991.043300462959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45991.043300462959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45991.043300462959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45991.043300462959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45991.043300462959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45991.043300462959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45991.043300462959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45991.043300462959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45991.043300462959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45991.043300462959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45991.043300462959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45991.043300462959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45991.043300462959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45991.043300462959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45991.043300462959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45991.043300462959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45991.043300462959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45991.043300462959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45991.043300462959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45991.043300462959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45991.043300462959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45991.043300462959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45991.043300462959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45991.043300462959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45991.043300462959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45991.043300462959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45991.043300462959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45991.043300462959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45991.043300462959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45991.043300462959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45991.043300462959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45991.043300462959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45991.043300462959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45991.043300462959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45991.043300462959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45991.043300462959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45991.043300462959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45991.043300462959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45991.043300462959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45991.043300462959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45991.043300462959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45991.043300462959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45991.043300462959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45991.043300462959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45991.043300462959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45991.043300462959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45991.043300462959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45991.043300462959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45991.043300462959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45991.043300462959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45991.043300462959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45991.043300462959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45991.043300462959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45991.043300462959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45991.043300462959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45991.043300462959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45991.043300462959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45991.043300462959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45991.043300462959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45991.043300462959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45991.043300462959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45991.043300462959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45991.043300462959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45991.043300462959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45991.043300462959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45991.043300462959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45991.043300462959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45991.043300462959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45991.043300462959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45991.043300462959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45991.043300462959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45991.043300462959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45991.043300462959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45991.043300462959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45991.043300462959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45991.043300462959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45991.043300462959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45991.043300462959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45991.043300462959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45991.043300462959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45991.043300462959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45991.043300462959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45991.043300462959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45991.043300462959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45991.043300462959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45991.043300462959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45991.043300462959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45991.043300462959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45991.043300462959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45991.043300462959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45991.043300462959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45991.043300462959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45991.043300462959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45991.043300462959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45991.043300462959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45991.043300462959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45991.043300462959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45991.043300462959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45991.043300462959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45991.043300462959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45991.043300462959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45991.043300462959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45991.043300462959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45991.043300462959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45991.043300462959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45991.043300462959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45991.043300462959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45991.043300462959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45991.043300462959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45991.043300462959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45991.043300462959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45991.043300462959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45991.043300462959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45991.043300462959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45991.043300462959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45991.043300462959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45991.043300462959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45991.043300462959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45991.043300462959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45991.043300462959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45991.043300462959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45991.043300462959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45991.043300462959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45991.043300462959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45991.043300462959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45991.043300462959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45991.043300462959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45991.043300462959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45991.043300462959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45991.043300462959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45991.043300462959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45991.043300462959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45991.043300462959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45991.043300462959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45991.043300462959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45991.043300462959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45991.043300462959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45991.043300462959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45991.043300462959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45991.043300462959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45991.043300462959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45991.043300462959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45991.043300462959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45991.043300462959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45991.043300462959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45991.043300462959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45991.043300462959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45991.043300462959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45991.043300462959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45991.043300462959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45991.043300462959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45991.043300462959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45991.043300462959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45991.043300462959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45991.043300462959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45991.043300462959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45991.043300462959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45991.043300462959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45991.043300462959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45991.043300462959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45991.043300462959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45991.043300462959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45991.043300462959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45991.043300462959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45991.043300462959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45991.043300462959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45991.043300462959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45991.043300462959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45991.043300462959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45991.043300462959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45991.043300462959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45991.043300462959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45991.043300462959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45991.043300462959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45991.043300462959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45991.043300462959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45991.043300462959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45991.043300462959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45991.043300462959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45991.043300462959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45991.043300462959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45991.043300462959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45991.043300462959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45991.043300462959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45991.043300462959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45991.043300462959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45991.043300462959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45991.043300462959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45991.043300462959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45991.043300462959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45991.043300462959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45991.043300462959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45991.043300462959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45991.043300462959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45991.043300462959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45991.043300462959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45991.043300462959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45991.043300462959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45991.043300462959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45991.043300462959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45991.043300462959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45991.043300462959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45991.043300462959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45991.043300462959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45991.043300462959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45991.043300462959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45991.043300462959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45991.043300462959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45991.043300462959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45991.043300462959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45991.043300462959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45991.043300462959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45991.043300462959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45991.043300462959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45991.043300462959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45991.043300462959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45991.043300462959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45991.043300462959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45991.043300462959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45991.043300462959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45991.043300462959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45991.043300462959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45991.043300462959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45991.043300462959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45991.043300462959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45991.043300462959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45991.043300462959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45991.043300462959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45991.043300462959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45991.043300462959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45991.043300462959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45991.043300462959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45991.043300462959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45991.043300462959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45991.043300462959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45991.043300462959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45991.043300462959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45991.043300462959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45991.043300462959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45991.043300462959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45991.043300462959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45991.043300462959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45991.043300462959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45991.043300462959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45991.043300462959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45991.043300462959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45991.043300462959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45991.043300462959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45991.043300462959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45991.043300462959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45991.043300462959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45991.043300462959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45991.043300462959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45991.043300462959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45991.043300462959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45991.043300462959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45991.043300462959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45991.043300462959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45991.043300462959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45991.043300462959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45991.043300462959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45991.043300462959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45991.043300462959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45991.043300462959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45991.043300462959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45991.043300462959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45991.043300462959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45991.043300462959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45991.043300462959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45991.043300462959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45991.043300462959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45991.043300462959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45991.043300462959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45991.043300462959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45991.043300462959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45991.043300462959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45991.043300462959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45991.043300462959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45991.043300462959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45991.043300462959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45991.043300462959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45991.043300462959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45991.043300462959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45991.043300462959</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287.56258287036326</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1" ca="1" si="0">IFERROR(NOW()-F3,"")</f>
        <v>45991.043300231482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45991.043300231482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45991.043300231482</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45991.043300231482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45991.043300231482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45991.043300231482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45991.043300231482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45991.043300231482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45991.043300231482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45991.043300231482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45991.043300231482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45991.043300231482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45991.043300231482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45991.043300231482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45991.043300231482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45991.043300231482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45991.043300231482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45991.043300231482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45991.043300231482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45991.043300231482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45991.043300231482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45991.043300231482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45991.043300231482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45991.043300231482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45991.043300231482</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45991.043300231482</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45991.043300231482</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45991.043300231482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45991.043300231482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45991.043300231482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45991.043300231482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45991.043300231482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45991.043300231482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45991.043300231482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45991.043300231482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45991.043300231482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45991.043300231482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45991.043300231482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45991.043300231482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45991.043300231482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45991.043300231482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45991.043300231482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45991.043300231482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45991.043300231482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45991.043300231482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45991.043300231482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45991.043300231482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45991.043300231482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45991.043300231482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45991.043300231482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45991.043300231482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45991.043300231482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45991.043300231482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45991.043300231482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45991.043300231482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45991.043300231482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45991.043300231482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45991.043300231482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45991.043300231482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45991.043300231482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45991.043300231482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45991.043300231482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45991.043300231482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45991.043300231482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45991.043300231482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45991.043300231482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45991.043300231482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45991.043300231482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45991.043300231482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45991.043300231482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45991.043300231482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45991.043300231482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45991.043300231482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45991.043300231482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45991.043300231482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45991.043300231482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45991.043300231482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45991.043300231482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45991.043300231482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45991.043300231482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45991.043300231482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45991.043300231482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45991.043300231482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45991.043300231482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45991.043300231482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45991.043300231482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45991.043300231482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45991.043300231482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45991.043300231482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45991.043300231482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45991.043300231482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45991.043300231482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45991.043300231482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45991.043300231482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45991.043300462959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45991.043300462959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45991.043300462959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45991.043300462959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45991.043300462959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45991.043300462959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45991.043300462959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45991.043300462959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45991.043300462959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45991.043300462959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45991.043300462959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45991.043300462959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45991.043300462959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45991.043300462959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45991.043300462959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45991.043300462959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45991.043300462959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45991.043300462959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45991.043300462959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45991.043300462959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45991.043300462959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45991.043300462959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45991.043300462959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45991.043300462959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45991.043300462959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45991.043300462959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45991.043300462959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45991.043300462959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45991.043300462959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45991.043300462959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45991.043300462959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45991.043300462959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45991.043300462959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45991.043300462959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45991.043300462959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45991.043300462959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45991.043300462959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45991.043300462959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45991.043300462959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45991.043300462959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45991.043300462959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45991.043300462959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45991.043300462959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45991.043300462959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45991.043300462959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45991.043300462959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45991.043300462959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45991.043300462959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45991.043300462959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45991.043300462959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45991.043300462959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45991.043300462959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45991.043300462959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45991.043300462959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45991.043300462959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45991.043300462959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45991.043300462959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45991.043300462959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45991.043300462959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45991.043300462959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45991.043300462959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45991.043300462959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45991.043300462959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45991.043300462959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45991.043300462959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45991.043300462959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45991.043300462959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45991.043300462959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45991.043300462959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45991.043300462959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45991.043300462959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45991.043300462959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45991.043300462959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45991.043300462959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45991.043300462959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45991.043300462959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45991.043300462959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45991.043300462959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45991.043300462959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45991.043300462959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45991.043300462959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45991.043300462959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45991.043300462959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45991.043300462959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45991.043300462959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45991.043300462959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45991.043300462959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45991.043300462959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45991.043300462959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45991.043300462959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45991.043300462959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45991.043300462959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45991.043300462959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45991.043300462959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45991.043300462959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45991.043300462959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45991.043300462959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45991.043300462959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45991.043300462959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45991.043300462959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45991.043300462959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45991.043300462959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45991.043300462959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45991.043300462959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45991.043300462959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45991.043300462959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45991.043300462959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45991.043300462959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45991.043300462959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45991.043300462959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45991.043300462959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45991.043300462959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45991.043300462959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45991.043300462959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45991.043300462959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45991.043300462959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45991.043300462959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45991.043300462959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45991.043300462959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45991.043300462959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45991.043300462959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45991.043300462959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45991.043300462959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45991.043300462959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45991.043300462959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45991.043300462959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45991.043300462959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45991.043300462959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45991.043300462959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45991.043300462959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45991.043300462959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45991.043300462959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45991.043300462959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45991.043300462959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45991.043300462959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45991.043300462959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45991.043300462959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45991.043300462959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45991.043300462959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45991.043300462959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45991.043300462959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45991.043300462959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45991.043300462959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45991.043300462959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45991.043300462959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45991.043300462959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45991.043300462959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45991.043300462959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45991.043300462959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45991.043300462959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45991.043300462959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45991.043300462959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45991.043300462959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45991.043300462959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45991.043300462959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45991.043300462959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45991.043300462959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45991.043300462959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45991.043300462959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45991.043300462959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45991.043300462959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45991.043300462959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45991.043300462959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45991.043300462959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45991.043300462959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45991.043300462959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45991.043300462959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45991.043300462959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45991.043300462959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45991.043300462959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45991.043300462959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45991.043300462959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45991.043300462959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45991.043300462959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45991.043300462959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45991.043300462959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45991.043300462959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45991.043300462959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45991.043300462959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45991.043300462959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45991.043300462959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45991.043300462959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45991.043300462959</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D15" sqref="D15"/>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99.21124027777114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64.854423148142814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42.382189351847046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9.6700016203685664</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8">
        <f ca="1">IFERROR(NOW()-F6,"")</f>
        <v>6.3392824071343057E-2</v>
      </c>
      <c r="H6" s="38">
        <v>45990.988067129627</v>
      </c>
      <c r="I6" s="37" t="str">
        <f>IFERROR(VLOOKUP(D6,DB!A:F,6,0),"")</f>
        <v>SCECO</v>
      </c>
      <c r="J6" s="37" t="str">
        <f>IFERROR(VLOOKUP(D6,DB!A:G,7,0),"")</f>
        <v>Dead</v>
      </c>
      <c r="K6" s="37" t="s">
        <v>39209</v>
      </c>
      <c r="L6" s="37" t="str">
        <f>IFERROR(VLOOKUP(D6,DB!A:I,9,0),"")</f>
        <v>Latis</v>
      </c>
    </row>
    <row r="7" spans="1:13">
      <c r="A7" s="37"/>
      <c r="B7" s="37" t="str">
        <f>IFERROR(VLOOKUP(D7,DB!A:K,11,0),"")</f>
        <v/>
      </c>
      <c r="C7" s="37"/>
      <c r="D7" s="106"/>
      <c r="E7" s="37"/>
      <c r="F7" s="38"/>
      <c r="G7" s="138">
        <f ca="1">IFERROR(NOW()-F7,"")</f>
        <v>45991.043300231482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45991.043300231482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45991.043300231482</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45991.043300231482</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45991.043300231482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45991.043300231482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45991.043300231482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45991.043300231482</v>
      </c>
      <c r="H14" s="38"/>
      <c r="I14" s="37" t="str">
        <f>IFERROR(VLOOKUP(D14,DB!A:F,6,0),"")</f>
        <v/>
      </c>
      <c r="J14" s="37" t="str">
        <f>IFERROR(VLOOKUP(D14,DB!A:G,7,0),"")</f>
        <v/>
      </c>
      <c r="K14" s="37"/>
      <c r="L14" s="37" t="str">
        <f>IFERROR(VLOOKUP(D14,DB!A:I,9,0),"")</f>
        <v/>
      </c>
    </row>
    <row r="15" spans="1:13">
      <c r="A15" s="37"/>
      <c r="B15" s="37" t="str">
        <f>IFERROR(VLOOKUP(D15,DB!A:K,11,0),"")</f>
        <v/>
      </c>
      <c r="C15" s="37"/>
      <c r="D15" s="155"/>
      <c r="E15" s="37"/>
      <c r="F15" s="38"/>
      <c r="G15" s="138">
        <f ca="1">IFERROR(NOW()-F15,"")</f>
        <v>45991.043300231482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45991.043300231482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45991.043300231482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45991.043300231482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45991.043300231482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45991.043300231482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45991.043300231482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45991.043300231482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45991.043300231482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45991.043300231482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45991.043300231482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45991.043300231482</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45991.043300231482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45991.043300231482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45991.043300231482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45991.043300231482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45991.043300231482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45991.043300231482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45991.043300231482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45991.043300231482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45991.043300231482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45991.043300231482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45991.043300231482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45991.043300231482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45991.043300231482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45991.043300231482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45991.043300231482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45991.043300231482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45991.043300231482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45991.043300231482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45991.043300231482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45991.043300231482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45991.043300231482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45991.043300231482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45991.043300231482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45991.043300231482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45991.043300231482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45991.043300231482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45991.043300231482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45991.043300231482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45991.043300231482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45991.043300231482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45991.043300231482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45991.043300231482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45991.043300231482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45991.043300231482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45991.043300231482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45991.043300231482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45991.043300231482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45991.043300231482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45991.043300231482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45991.043300231482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45991.043300231482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45991.043300231482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45991.043300231482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45991.043300231482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45991.043300231482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45991.043300231482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45991.043300231482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45991.043300231482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45991.043300231482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45991.043300231482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45991.043300231482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45991.043300231482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45991.043300231482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45991.043300231482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45991.043300231482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45991.043300231482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45991.043300231482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45991.043300231482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45991.043300231482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45991.043300231482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45991.043300231482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45991.043300231482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45991.043300231482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45991.043300231482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45991.043300231482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45991.043300231482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45991.043300231482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45991.043300231482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45991.043300231482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45991.043300231482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45991.043300231482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45991.043300231482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45991.043300231482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45991.043300231482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45991.043300231482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45991.043300231482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45991.043300231482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45991.043300231482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45991.043300231482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45991.043300231482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45991.043300231482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45991.043300231482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45991.043300231482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45991.043300231482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45991.043300231482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45991.043300231482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45991.043300231482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45991.043300231482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45991.043300231482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45991.043300231482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45991.043300231482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45991.043300231482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45991.043300231482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45991.043300231482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45991.043300231482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45991.043300231482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45991.043300231482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45991.043300231482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45991.043300231482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45991.043300231482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45991.043300231482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45991.043300231482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45991.043300231482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45991.043300231482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45991.043300231482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45991.043300231482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45991.043300231482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45991.043300231482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45991.043300231482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45991.043300231482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45991.043300231482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45991.043300231482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45991.043300231482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45991.043300231482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45991.043300231482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45991.043300231482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45991.043300231482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45991.043300231482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45991.043300231482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45991.043300231482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45991.043300231482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45991.043300231482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45991.043300231482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45991.043300231482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45991.043300231482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45991.043300231482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45991.043300231482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45991.043300231482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45991.043300231482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45991.043300231482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45991.043300231482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45991.043300231482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45991.043300231482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45991.043300231482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45991.043300231482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45991.043300231482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45991.043300231482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45991.043300231482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45991.043300231482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45991.043300231482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45991.043300231482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45991.043300231482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45991.043300231482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45991.043300231482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45991.043300231482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45991.043300231482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45991.043300231482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45991.043300231482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45991.043300231482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45991.043300231482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45991.043300231482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45991.043300231482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45991.043300231482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45991.043300231482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45991.043300231482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45991.043300231482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45991.043300231482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45991.043300231482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45991.043300231482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45991.043300231482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45991.043300231482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45991.043300231482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45991.043300231482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45991.043300231482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45991.043300231482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45991.043300231482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45991.043300231482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45991.043300231482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45991.043300231482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45991.043300231482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45991.043300231482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45991.043300231482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45991.043300231482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45991.043300231482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45991.043300231482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45991.043300231482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45991.043300231482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45991.043300231482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45991.043300231482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45991.043300231482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45991.043300231482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45991.043300231482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45991.043300231482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45991.043300231482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45991.043300231482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45991.043300231482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45991.043300231482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45991.043300231482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45991.043300231482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45991.043300231482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45991.043300231482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45991.043300231482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45991.043300231482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45991.043300231482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45991.043300231482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45991.043300231482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45991.043300231482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45991.043300231482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45991.043300231482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45991.043300231482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45991.043300231482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45991.043300231482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45991.043300231482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45991.043300231482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45991.043300231482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45991.043300231482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45991.043300231482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45991.043300231482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45991.043300231482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45991.043300231482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45991.043300231482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45991.043300231482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45991.043300231482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45991.043300231482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45991.043300231482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45991.043300231482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45991.043300231482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45991.043300231482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45991.043300231482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45991.043300231482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45991.043300231482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45991.043300231482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45991.043300231482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45991.043300231482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45991.043300231482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45991.043300231482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45991.043300231482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45991.043300231482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45991.043300231482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45991.043300231482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45991.043300231482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45991.043300231482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45991.043300231482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45991.043300231482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45991.043300231482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45991.043300231482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45991.043300231482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45991.043300231482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45991.043300231482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45991.043300231482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45991.043300231482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45991.043300231482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45991.043300231482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45991.043300231482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45991.043300231482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45991.043300231482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45991.043300231482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45991.043300231482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45991.043300231482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45991.043300231482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45991.043300231482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45991.043300231482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45991.043300231482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45991.043300231482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45991.043300231482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45991.043300231482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45991.043300231482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45991.043300231482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45991.043300231482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45991.043300231482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45991.043300231482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45991.043300231482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45991.043300231482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45991.043300231482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45991.043300231482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45991.043300231482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45991.043300231482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45991.043300231482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45991.043300231482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45991.043300231482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45991.043300231482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45991.043300231482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45991.043300231482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45991.043300231482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45991.043300231482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45991.043300231482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45991.043300231482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45991.043300231482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45991.043300231482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45991.043300231482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45991.043300231482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45991.043300231482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45991.043300231482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45991.043300231482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45991.043300231482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45991.043300231482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45991.043300231482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45991.043300231482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45991.043300231482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45991.043300231482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45991.043300231482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45991.043300231482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45991.043300231482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45991.043300231482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45991.043300231482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45991.043300231482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45991.043300231482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45991.043300231482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45991.043300231482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45991.043300231482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45991.043300231482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45991.043300231482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45991.043300231482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45991.043300231482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45991.043300231482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45991.043300231482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45991.043300231482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45991.043300231482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45991.043300231482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45991.043300231482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45991.043300231482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45991.043300231482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45991.043300231482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45991.043300231482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45991.043300231482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45991.043300231482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45991.043300231482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45991.043300231482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45991.043300231482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45991.043300231482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45991.043300231482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45991.043300231482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45991.043300231482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45991.043300231482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45991.043300231482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45991.043300231482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45991.043300231482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45991.043300231482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45991.043300231482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45991.043300231482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45991.043300231482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45991.043300231482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45991.043300231482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45991.043300231482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45991.043300231482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45991.043300231482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45991.043300231482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45991.043300231482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45991.043300231482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45991.043300231482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45991.043300231482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45991.043300231482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45991.043300231482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45991.043300231482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45991.043300231482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45991.043300231482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45991.043300231482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45991.043300231482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45991.043300231482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45991.043300231482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45991.043300231482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45991.043300231482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45991.043300231482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45991.043300231482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45991.043300231482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45991.043300231482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45991.043300231482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45991.043300231482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45991.043300231482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45991.043300231482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45991.043300231482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45991.043300231482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45991.043300231482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45991.043300231482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45991.043300231482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45991.043300231482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45991.043300231482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45991.043300231482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45991.043300231482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45991.043300231482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45991.043300231482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45991.043300231482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45991.043300231482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45991.043300231482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45991.043300231482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45991.043300231482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45991.043300231482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45991.043300231482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45991.043300231482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45991.043300231482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45991.043300231482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45991.043300231482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45991.043300231482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45991.043300231482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45991.043300231482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45991.043300231482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45991.043300231482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45991.043300231482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45991.043300231482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45991.043300231482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45991.043300231482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45991.043300231482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45991.043300231482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45991.043300231482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45991.043300231482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45991.043300231482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45991.043300231482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45991.043300231482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45991.043300231482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45991.043300231482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45991.043300231482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45991.043300231482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45991.043300231482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45991.043300231482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45991.043300231482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45991.043300231482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45991.043300231482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45991.043300231482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45991.043300231482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45991.043300231482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45991.043300231482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45991.043300231482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45991.043300231482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45991.043300231482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45991.043300231482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45991.043300231482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45991.043300231482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45991.043300231482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45991.043300231482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45991.043300231482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45991.043300231482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45991.043300231482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45991.043300231482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45991.043300231482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45991.043300231482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45991.043300231482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45991.043300231482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45991.043300231482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45991.043300231482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45991.043300231482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45991.043300231482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45991.043300231482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45991.043300231482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45991.043300231482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45991.043300231482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45991.043300231482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45991.043300231482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45991.043300231482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45991.043300231482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45991.043300231482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45991.043300231482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45991.043300231482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45991.043300231482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45991.043300231482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45991.043300231482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45991.043300231482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45991.043300231482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45991.043300231482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45991.043300231482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45991.043300231482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45991.043300231482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45991.043300231482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45991.043300231482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45991.043300231482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45991.043300231482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45991.043300231482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45991.043300231482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45991.043300231482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45991.043300231482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45991.043300231482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45991.043300231482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45991.043300231482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45991.043300231482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45991.043300231482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45991.043300231482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45991.043300231482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45991.043300231482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45991.043300231482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45991.043300231482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45991.043300231482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45991.043300231482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45991.043300231482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45991.043300231482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45991.043300231482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45991.043300231482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45991.043300231482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45991.043300231482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45991.043300231482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45991.043300231482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45991.043300231482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45991.043300231482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45991.043300231482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45991.043300231482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45991.043300231482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45991.043300231482</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45991.043300231482</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2025-11-29T22:04:22Z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