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54" documentId="120_S{2AC9BD13-BADA-5192-A53E-5A8FF88502F6}" xr6:coauthVersionLast="47" xr6:coauthVersionMax="47" xr10:uidLastSave="{86967365-061F-4A96-B89E-E50828212AA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<sst xmlns="http://schemas.openxmlformats.org/spreadsheetml/2006/main" count="180307" uniqueCount="39139">
  <si>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</si>
  <si>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</si>
  <si>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</si>
  <si>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</si>
  <si>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</si>
  <si>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</si>
  <si>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</si>
  <si>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</si>
  <si>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</si>
  <si>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</si>
  <si>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</si>
  <si>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</si>
  <si>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</si>
  <si>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</si>
  <si>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</si>
  <si>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</si>
  <si>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</si>
  <si>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</si>
  <si>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</si>
  <si>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</si>
  <si>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</si>
  <si>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</si>
  <si>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</si>
  <si>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</si>
  <si>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</si>
  <si>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</si>
  <si>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</si>
  <si>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</si>
  <si>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</si>
  <si>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</si>
  <si>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</si>
  <si>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</si>
  <si>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</si>
  <si>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</si>
  <si>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</si>
  <si>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</si>
  <si>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</si>
  <si>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</si>
  <si>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</si>
  <si>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</si>
  <si>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</si>
  <si>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</si>
  <si>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</si>
  <si>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</si>
  <si>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</si>
  <si>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</si>
  <si>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</si>
  <si>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</si>
  <si>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</si>
  <si>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</si>
  <si>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</si>
  <si>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</si>
  <si>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</si>
  <si>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</si>
  <si>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</si>
  <si>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</si>
  <si>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</si>
  <si>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</si>
  <si>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</si>
  <si>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</si>
  <si>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</si>
  <si>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</si>
  <si>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</si>
  <si>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</si>
  <si>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</si>
  <si>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</si>
  <si>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</si>
  <si>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</si>
  <si>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</si>
  <si>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</si>
  <si>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</si>
  <si>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</si>
  <si>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</si>
  <si>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</si>
  <si>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</si>
  <si>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</si>
  <si>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</si>
  <si>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</si>
  <si>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</si>
  <si>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</si>
  <si>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</si>
  <si>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</si>
  <si>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</si>
  <si>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</si>
  <si>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</si>
  <si>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</si>
  <si>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</si>
  <si>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</si>
  <si>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</si>
  <si>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</si>
  <si>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</si>
  <si>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</si>
  <si>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</si>
  <si>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</si>
  <si>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</si>
  <si>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</si>
  <si>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</si>
  <si>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</si>
  <si>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</si>
  <si>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</si>
  <si>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</si>
  <si>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</si>
  <si>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</si>
  <si>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</si>
  <si>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</si>
  <si>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</si>
  <si>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</si>
  <si>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</si>
  <si>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</si>
  <si>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</si>
  <si>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</si>
  <si>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</si>
  <si>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</si>
  <si>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</si>
  <si>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</si>
  <si>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</si>
  <si>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</si>
  <si>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</si>
  <si>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</si>
  <si>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</si>
  <si>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</si>
  <si>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</si>
  <si>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</si>
  <si>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</si>
  <si>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</si>
  <si>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</si>
  <si>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</si>
  <si>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</si>
  <si>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</si>
  <si>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</si>
  <si>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</si>
  <si>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</si>
  <si>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</si>
  <si>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</si>
  <si>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</si>
  <si>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</si>
  <si>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</si>
  <si>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</si>
  <si>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</si>
  <si>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</si>
  <si>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</si>
  <si>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</si>
  <si>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</si>
  <si>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</si>
  <si>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</si>
  <si>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</si>
  <si>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</si>
  <si>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</si>
  <si>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</si>
  <si>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</si>
  <si>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</si>
  <si>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</si>
  <si>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</si>
  <si>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</si>
  <si>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</si>
  <si>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</si>
  <si>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</si>
  <si>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</si>
  <si>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</si>
  <si>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</si>
  <si>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</si>
  <si>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</si>
  <si>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</si>
  <si>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</si>
  <si>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</si>
  <si>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</si>
  <si>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</si>
  <si>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</si>
  <si>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</si>
  <si>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</si>
  <si>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</si>
  <si>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</si>
  <si>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</si>
  <si>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</si>
  <si>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</si>
  <si>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</si>
  <si>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</si>
  <si>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</si>
  <si>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</si>
  <si>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</si>
  <si>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</si>
  <si>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</si>
  <si>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</si>
  <si>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</si>
  <si>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</si>
  <si>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</si>
  <si>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</si>
  <si>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</si>
  <si>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</si>
  <si>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</si>
  <si>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</si>
  <si>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</si>
  <si>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</si>
  <si>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</si>
  <si>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</si>
  <si>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</si>
  <si>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</si>
  <si>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</si>
  <si>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</si>
  <si>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</si>
  <si>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</si>
  <si>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</si>
  <si>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</si>
  <si>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</si>
  <si>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</si>
  <si>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</si>
  <si>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</si>
  <si>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</si>
  <si>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</si>
  <si>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</si>
  <si>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</si>
  <si>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</si>
  <si>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</si>
  <si>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</si>
  <si>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</si>
  <si>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</si>
  <si>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</si>
  <si>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</si>
  <si>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</si>
  <si>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</si>
  <si>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</si>
  <si>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</si>
  <si>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</si>
  <si>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</si>
  <si>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</si>
  <si>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</si>
  <si>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</si>
  <si>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</si>
  <si>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</si>
  <si>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</si>
  <si>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</si>
  <si>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</si>
  <si>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</si>
  <si>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</si>
  <si>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</si>
  <si>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</si>
  <si>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</si>
  <si>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</si>
  <si>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</si>
  <si>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</si>
  <si>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</si>
  <si>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</si>
  <si>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</si>
  <si>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</si>
  <si>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</si>
  <si>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</si>
  <si>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</si>
  <si>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</si>
  <si>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</si>
  <si>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</si>
  <si>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</si>
  <si>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</si>
  <si>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</si>
  <si>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</si>
  <si>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</si>
  <si>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</si>
  <si>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</si>
  <si>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</si>
  <si>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</si>
  <si>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</si>
  <si>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</si>
  <si>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</si>
  <si>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</si>
  <si>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</si>
  <si>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</si>
  <si>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</si>
  <si>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</si>
  <si>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</si>
  <si>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</si>
  <si>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</si>
  <si>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</si>
  <si>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</si>
  <si>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</si>
  <si>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</si>
  <si>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</si>
  <si>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</si>
  <si>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</si>
  <si>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</si>
  <si>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</si>
  <si>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</si>
  <si>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</si>
  <si>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</si>
  <si>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</si>
  <si>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</si>
  <si>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</si>
  <si>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</si>
  <si>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</si>
  <si>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</si>
  <si>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</si>
  <si>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</si>
  <si>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</si>
  <si>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</si>
  <si>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</si>
  <si>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</si>
  <si>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</si>
  <si>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</si>
  <si>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</si>
  <si>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</si>
  <si>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</si>
  <si>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</si>
  <si>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</si>
  <si>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</si>
  <si>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</si>
  <si>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</si>
  <si>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</si>
  <si>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</si>
  <si>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</si>
  <si>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</si>
  <si>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</si>
  <si>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</si>
  <si>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</si>
  <si>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</si>
  <si>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</si>
  <si>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</si>
  <si>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</si>
  <si>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</si>
  <si>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</si>
  <si>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</si>
  <si>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</si>
  <si>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</si>
  <si>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</si>
  <si>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</si>
  <si>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</si>
  <si>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</si>
  <si>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</si>
  <si>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</si>
  <si>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</si>
  <si>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</si>
  <si>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</si>
  <si>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</si>
  <si>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</si>
  <si>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</si>
  <si>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</si>
  <si>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</si>
  <si>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</si>
  <si>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</si>
  <si>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</si>
  <si>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</si>
  <si>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</si>
  <si>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</si>
  <si>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</si>
  <si>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</si>
  <si>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</si>
  <si>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</si>
  <si>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</si>
  <si>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</si>
  <si>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</si>
  <si>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</si>
  <si>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</si>
  <si>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</si>
  <si>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</si>
  <si>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</si>
  <si>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</si>
  <si>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</si>
  <si>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</si>
  <si>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</si>
  <si>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</si>
  <si>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</si>
  <si>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</si>
  <si>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</si>
  <si>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</si>
  <si>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</si>
  <si>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</si>
  <si>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</si>
  <si>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</si>
  <si>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</si>
  <si>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</si>
  <si>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</si>
  <si>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</si>
  <si>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</si>
  <si>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</si>
  <si>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</si>
  <si>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</si>
  <si>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</si>
  <si>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</si>
  <si>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</si>
  <si>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</si>
  <si>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</si>
  <si>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</si>
  <si>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</si>
  <si>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</si>
  <si>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</si>
  <si>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</si>
  <si>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</si>
  <si>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</si>
  <si>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</si>
  <si>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</si>
  <si>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</si>
  <si>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</si>
  <si>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</si>
  <si>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</si>
  <si>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</si>
  <si>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</si>
  <si>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</si>
  <si>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</si>
  <si>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</si>
  <si>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</si>
  <si>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</si>
  <si>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</si>
  <si>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</si>
  <si>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</si>
  <si>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</si>
  <si>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</si>
  <si>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</si>
  <si>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</si>
  <si>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</si>
  <si>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</si>
  <si>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</si>
  <si>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</si>
  <si>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</si>
  <si>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</si>
  <si>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</si>
  <si>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</si>
  <si>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</si>
  <si>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</si>
  <si>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</si>
  <si>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</si>
  <si>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</si>
  <si>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</si>
  <si>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</si>
  <si>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</si>
  <si>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</si>
  <si>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</si>
  <si>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</si>
  <si>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</si>
  <si>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</si>
  <si>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</si>
  <si>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</si>
  <si>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</si>
  <si>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</si>
  <si>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</si>
  <si>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</si>
  <si>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</si>
  <si>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</si>
  <si>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</si>
  <si>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</si>
  <si>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</si>
  <si>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</si>
  <si>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</si>
  <si>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</si>
  <si>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</si>
  <si>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</si>
  <si>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</si>
  <si>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</si>
  <si>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</si>
  <si>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</si>
  <si>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</si>
  <si>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</si>
  <si>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</si>
  <si>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</si>
  <si>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</si>
  <si>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</si>
  <si>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</si>
  <si>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</si>
  <si>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</si>
  <si>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</si>
  <si>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</si>
  <si>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</si>
  <si>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</si>
  <si>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</si>
  <si>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</si>
  <si>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</si>
  <si>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</si>
  <si>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</si>
  <si>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</si>
  <si>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</si>
  <si>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</si>
  <si>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</si>
  <si>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</si>
  <si>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</si>
  <si>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</si>
  <si>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</si>
  <si>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</si>
  <si>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</si>
  <si>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</si>
  <si>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</si>
  <si>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</si>
  <si>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</si>
  <si>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</si>
  <si>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</si>
  <si>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</si>
  <si>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</si>
  <si>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</si>
  <si>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</si>
  <si>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</si>
  <si>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</si>
  <si>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</si>
  <si>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</si>
  <si>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</si>
  <si>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</si>
  <si>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</si>
  <si>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</si>
  <si>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</si>
  <si>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</si>
  <si>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</si>
  <si>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</si>
  <si>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</si>
  <si>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</si>
  <si>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</si>
  <si>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</si>
  <si>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</si>
  <si>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</si>
  <si>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</si>
  <si>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</si>
  <si>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</si>
  <si>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</si>
  <si>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</si>
  <si>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</si>
  <si>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</si>
  <si>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</si>
  <si>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</si>
  <si>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</si>
  <si>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</si>
  <si>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</si>
  <si>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</si>
  <si>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</si>
  <si>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</si>
  <si>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</si>
  <si>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</si>
  <si>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</si>
  <si>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</si>
  <si>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</si>
  <si>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</si>
  <si>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</si>
  <si>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</si>
  <si>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</si>
  <si>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</si>
  <si>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</si>
  <si>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</si>
  <si>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</si>
  <si>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</si>
  <si>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</si>
  <si>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</si>
  <si>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</si>
  <si>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</si>
  <si>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</si>
  <si>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</si>
  <si>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</si>
  <si>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</si>
  <si>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</si>
  <si>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</si>
  <si>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</si>
  <si>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</si>
  <si>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</si>
  <si>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</si>
  <si>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</si>
  <si>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</si>
  <si>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</si>
  <si>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</si>
  <si>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</si>
  <si>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</si>
  <si>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</si>
  <si>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</si>
  <si>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</si>
  <si>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</si>
  <si>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</si>
  <si>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</si>
  <si>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</si>
  <si>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</si>
  <si>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</si>
  <si>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</si>
  <si>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</si>
  <si>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</si>
  <si>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</si>
  <si>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</si>
  <si>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</si>
  <si>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</si>
  <si>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</si>
  <si>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</si>
  <si>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</si>
  <si>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</si>
  <si>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</si>
  <si>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</si>
  <si>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</si>
  <si>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</si>
  <si>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</si>
  <si>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</si>
  <si>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</si>
  <si>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</si>
  <si>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</si>
  <si>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</si>
  <si>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</si>
  <si>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</si>
  <si>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</si>
  <si>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</si>
  <si>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</si>
  <si>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</si>
  <si>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</si>
  <si>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</si>
  <si>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</si>
  <si>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</si>
  <si>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</si>
  <si>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</si>
  <si>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</si>
  <si>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</si>
  <si>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</si>
  <si>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</si>
  <si>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</si>
  <si>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</si>
  <si>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</si>
  <si>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</si>
  <si>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</si>
  <si>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</si>
  <si>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</si>
  <si>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</si>
  <si>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</si>
  <si>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</si>
  <si>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</si>
  <si>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</si>
  <si>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</si>
  <si>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</si>
  <si>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</si>
  <si>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</si>
  <si>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</si>
  <si>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</si>
  <si>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</si>
  <si>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</si>
  <si>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</si>
  <si>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</si>
  <si>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</si>
  <si>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</si>
  <si>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</si>
  <si>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</si>
  <si>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</si>
  <si>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</si>
  <si>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</si>
  <si>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</si>
  <si>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</si>
  <si>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</si>
  <si>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</si>
  <si>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</si>
  <si>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</si>
  <si>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</si>
  <si>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</si>
  <si>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</si>
  <si>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</si>
  <si>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</si>
  <si>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</si>
  <si>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</si>
  <si>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</si>
  <si>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</si>
  <si>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</si>
  <si>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</si>
  <si>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</si>
  <si>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</si>
  <si>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</si>
  <si>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</si>
  <si>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</si>
  <si>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</si>
  <si>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</si>
  <si>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</si>
  <si>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</si>
  <si>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</si>
  <si>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</si>
  <si>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</si>
  <si>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</si>
  <si>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</si>
  <si>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</si>
  <si>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</si>
  <si>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</si>
  <si>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</si>
  <si>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</si>
  <si>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</si>
  <si>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</si>
  <si>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</si>
  <si>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</si>
  <si>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</si>
  <si>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</si>
  <si>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</si>
  <si>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</si>
  <si>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</si>
  <si>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</si>
  <si>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</si>
  <si>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</si>
  <si>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</si>
  <si>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</si>
  <si>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</si>
  <si>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</si>
  <si>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</si>
  <si>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</si>
  <si>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</si>
  <si>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</si>
  <si>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</si>
  <si>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</si>
  <si>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</si>
  <si>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</si>
  <si>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</si>
  <si>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</si>
  <si>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</si>
  <si>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</si>
  <si>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</si>
  <si>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</si>
  <si>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</si>
  <si>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</si>
  <si>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</si>
  <si>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</si>
  <si>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</si>
  <si>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</si>
  <si>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</si>
  <si>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</si>
  <si>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</si>
  <si>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</si>
  <si>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</si>
  <si>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</si>
  <si>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</si>
  <si>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</si>
  <si>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</si>
  <si>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</si>
  <si>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</si>
  <si>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</si>
  <si>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</si>
  <si>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</si>
  <si>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</si>
  <si>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</si>
  <si>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</si>
  <si>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</si>
  <si>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</si>
  <si>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</si>
  <si>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</si>
  <si>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</si>
  <si>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</si>
  <si>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</si>
  <si>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</si>
  <si>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</si>
  <si>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</si>
  <si>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</si>
  <si>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</si>
  <si>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</si>
  <si>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</si>
  <si>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</si>
  <si>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</si>
  <si>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</si>
  <si>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</si>
  <si>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</si>
  <si>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</si>
  <si>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</si>
  <si>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</si>
  <si>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</si>
  <si>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</si>
  <si>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</si>
  <si>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</si>
  <si>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</si>
  <si>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</si>
  <si>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</si>
  <si>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</si>
  <si>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</si>
  <si>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</si>
  <si>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</si>
  <si>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</si>
  <si>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</si>
  <si>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</si>
  <si>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</si>
  <si>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</si>
  <si>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</si>
  <si>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</si>
  <si>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</si>
  <si>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</si>
  <si>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</si>
  <si>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</si>
  <si>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</si>
  <si>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</si>
  <si>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</si>
  <si>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</si>
  <si>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</si>
  <si>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</si>
  <si>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</si>
  <si>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</si>
  <si>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</si>
  <si>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</si>
  <si>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</si>
  <si>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</si>
  <si>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</si>
  <si>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</si>
  <si>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</si>
  <si>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</si>
  <si>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</si>
  <si>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</si>
  <si>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</si>
  <si>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</si>
  <si>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</si>
  <si>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</si>
  <si>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</si>
  <si>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</si>
  <si>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</si>
  <si>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</si>
  <si>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</si>
  <si>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</si>
  <si>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</si>
  <si>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</si>
  <si>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</si>
  <si>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</si>
  <si>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</si>
  <si>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</si>
  <si>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</si>
  <si>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</si>
  <si>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</si>
  <si>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</si>
  <si>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</si>
  <si>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</si>
  <si>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</si>
  <si>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</si>
  <si>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</si>
  <si>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</si>
  <si>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</si>
  <si>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</si>
  <si>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</si>
  <si>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</si>
  <si>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</si>
  <si>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</si>
  <si>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</si>
  <si>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</si>
  <si>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</si>
  <si>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</si>
  <si>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</si>
  <si>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</si>
  <si>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</si>
  <si>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</si>
  <si>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</si>
  <si>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</si>
  <si>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</si>
  <si>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</si>
  <si>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</si>
  <si>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</si>
  <si>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</si>
  <si>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</si>
  <si>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</si>
  <si>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</si>
  <si>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</si>
  <si>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</si>
  <si>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</si>
  <si>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</si>
  <si>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</si>
  <si>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</si>
  <si>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</si>
  <si>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</si>
  <si>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</si>
  <si>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</si>
  <si>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</si>
  <si>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</si>
  <si>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</si>
  <si>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</si>
  <si>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</si>
  <si>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</si>
  <si>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</si>
  <si>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</si>
  <si>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</si>
  <si>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</si>
  <si>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</si>
  <si>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</si>
  <si>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</si>
  <si>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</si>
  <si>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</si>
  <si>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</si>
  <si>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</si>
  <si>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</si>
  <si>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</si>
  <si>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</si>
  <si>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</si>
  <si>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</si>
  <si>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</si>
  <si>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</si>
  <si>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</si>
  <si>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</si>
  <si>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</si>
  <si>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</si>
  <si>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</si>
  <si>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</si>
  <si>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</si>
  <si>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</si>
  <si>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</si>
  <si>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</si>
  <si>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</si>
  <si>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</si>
  <si>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</si>
  <si>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</si>
  <si>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</si>
  <si>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</si>
  <si>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</si>
  <si>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</si>
  <si>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</si>
  <si>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</si>
  <si>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</si>
  <si>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</si>
  <si>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</si>
  <si>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</si>
  <si>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</si>
  <si>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</si>
  <si>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</si>
  <si>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</si>
  <si>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</si>
  <si>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</si>
  <si>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</si>
  <si>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</si>
  <si>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</si>
  <si>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</si>
  <si>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</si>
  <si>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</si>
  <si>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</si>
  <si>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</si>
  <si>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</si>
  <si>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</si>
  <si>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</si>
  <si>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</si>
  <si>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</si>
  <si>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</si>
  <si>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</si>
  <si>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</si>
  <si>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</si>
  <si>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</si>
  <si>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</si>
  <si>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</si>
  <si>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</si>
  <si>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</si>
  <si>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</si>
  <si>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</si>
  <si>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</si>
  <si>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</si>
  <si>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</si>
  <si>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</si>
  <si>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</si>
  <si>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</si>
  <si>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</si>
  <si>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</si>
  <si>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</si>
  <si>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</si>
  <si>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</si>
  <si>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</si>
  <si>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</si>
  <si>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</si>
  <si>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</si>
  <si>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</si>
  <si>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</si>
  <si>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</si>
  <si>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</si>
  <si>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</si>
  <si>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</si>
  <si>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</si>
  <si>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</si>
  <si>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</si>
  <si>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</si>
  <si>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</si>
  <si>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</si>
  <si>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</si>
  <si>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</si>
  <si>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</si>
  <si>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</si>
  <si>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</si>
  <si>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</si>
  <si>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</si>
  <si>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</si>
  <si>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</si>
  <si>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</si>
  <si>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</si>
  <si>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</si>
  <si>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</si>
  <si>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</si>
  <si>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</si>
  <si>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</si>
  <si>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</si>
  <si>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</si>
  <si>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</si>
  <si>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</si>
  <si>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</si>
  <si>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</si>
  <si>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</si>
  <si>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</si>
  <si>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</si>
  <si>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</si>
  <si>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</si>
  <si>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</si>
  <si>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</si>
  <si>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</si>
  <si>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</si>
  <si>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</si>
  <si>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</si>
  <si>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</si>
  <si>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</si>
  <si>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</si>
  <si>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</si>
  <si>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</si>
  <si>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</si>
  <si>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</si>
  <si>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</si>
  <si>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</si>
  <si>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</si>
  <si>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</si>
  <si>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</si>
  <si>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</si>
  <si>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</si>
  <si>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</si>
  <si>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</si>
  <si>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</si>
  <si>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</si>
  <si>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</si>
  <si>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</si>
  <si>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</si>
  <si>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</si>
  <si>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</si>
  <si>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</si>
  <si>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</si>
  <si>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</si>
  <si>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</si>
  <si>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</si>
  <si>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</si>
  <si>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</si>
  <si>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</si>
  <si>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</si>
  <si>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</si>
  <si>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</si>
  <si>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</si>
  <si>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</si>
  <si>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</si>
  <si>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</si>
  <si>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</si>
  <si>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</si>
  <si>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</si>
  <si>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</si>
  <si>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</si>
  <si>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</si>
  <si>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</si>
  <si>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</si>
  <si>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</si>
  <si>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</si>
  <si>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</si>
  <si>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</si>
  <si>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</si>
  <si>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</si>
  <si>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</si>
  <si>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</si>
  <si>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</si>
  <si>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</si>
  <si>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</si>
  <si>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</si>
  <si>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</si>
  <si>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</si>
  <si>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</si>
  <si>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</si>
  <si>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</si>
  <si>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</si>
  <si>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</si>
  <si>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</si>
  <si>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</si>
  <si>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</si>
  <si>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</si>
  <si>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</si>
  <si>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</si>
  <si>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</si>
  <si>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</si>
  <si>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</si>
  <si>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</si>
  <si>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</si>
  <si>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</si>
  <si>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</si>
  <si>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</si>
  <si>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</si>
  <si>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</si>
  <si>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</si>
  <si>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</si>
  <si>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</si>
  <si>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</si>
  <si>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</si>
  <si>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</si>
  <si>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</si>
  <si>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</si>
  <si>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</si>
  <si>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</si>
  <si>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</si>
  <si>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</si>
  <si>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</si>
  <si>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</si>
  <si>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</si>
  <si>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</si>
  <si>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</si>
  <si>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</si>
  <si>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</si>
  <si>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</si>
  <si>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</si>
  <si>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</si>
  <si>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</si>
  <si>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</si>
  <si>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</si>
  <si>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</si>
  <si>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</si>
  <si>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</si>
  <si>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</si>
  <si>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</si>
  <si>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</si>
  <si>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</si>
  <si>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</si>
  <si>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</si>
  <si>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</si>
  <si>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</si>
  <si>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</si>
  <si>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</si>
  <si>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</si>
  <si>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</si>
  <si>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</si>
  <si>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</si>
  <si>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</si>
  <si>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</si>
  <si>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</si>
  <si>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</si>
  <si>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</si>
  <si>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</si>
  <si>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</si>
  <si>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</si>
  <si>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</si>
  <si>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</si>
  <si>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</si>
  <si>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</si>
  <si>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</si>
  <si>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</si>
  <si>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</si>
  <si>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</si>
  <si>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</si>
  <si>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</si>
  <si>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</si>
  <si>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</si>
  <si>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</si>
  <si>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</si>
  <si>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</si>
  <si>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</si>
  <si>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</si>
  <si>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</si>
  <si>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</si>
  <si>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</si>
  <si>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</si>
  <si>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</si>
  <si>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</si>
  <si>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</si>
  <si>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</si>
  <si>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</si>
  <si>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</si>
  <si>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</si>
  <si>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</si>
  <si>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</si>
  <si>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</si>
  <si>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</si>
  <si>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</si>
  <si>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</si>
  <si>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</si>
  <si>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</si>
  <si>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</si>
  <si>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</si>
  <si>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</si>
  <si>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</si>
  <si>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</si>
  <si>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</si>
  <si>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</si>
  <si>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</si>
  <si>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</si>
  <si>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</si>
  <si>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</si>
  <si>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</si>
  <si>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</si>
  <si>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</si>
  <si>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</si>
  <si>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</si>
  <si>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</si>
  <si>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</si>
  <si>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</si>
  <si>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</si>
  <si>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</si>
  <si>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</si>
  <si>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</si>
  <si>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</si>
  <si>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</si>
  <si>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</si>
  <si>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</si>
  <si>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</si>
  <si>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</si>
  <si>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</si>
  <si>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</si>
  <si>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</si>
  <si>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</si>
  <si>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</si>
  <si>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</si>
  <si>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</si>
  <si>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</si>
  <si>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</si>
  <si>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</si>
  <si>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</si>
  <si>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</si>
  <si>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</si>
  <si>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</si>
  <si>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</si>
  <si>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</si>
  <si>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</si>
  <si>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</si>
  <si>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</si>
  <si>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</si>
  <si>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</si>
  <si>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</si>
  <si>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</si>
  <si>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</si>
  <si>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</si>
  <si>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</si>
  <si>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</si>
  <si>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</si>
  <si>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</si>
  <si>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</si>
  <si>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</si>
  <si>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</si>
  <si>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</si>
  <si>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</si>
  <si>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</si>
  <si>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</si>
  <si>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</si>
  <si>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</si>
  <si>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</si>
  <si>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</si>
  <si>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</si>
  <si>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</si>
  <si>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</si>
  <si>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</si>
  <si>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</si>
  <si>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</si>
  <si>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</si>
  <si>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</si>
  <si>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</si>
  <si>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</si>
  <si>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</si>
  <si>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</si>
  <si>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</si>
  <si>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</si>
  <si>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</si>
  <si>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</si>
  <si>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</si>
  <si>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</si>
  <si>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</si>
  <si>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</si>
  <si>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</si>
  <si>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</si>
  <si>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</si>
  <si>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</si>
  <si>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</si>
  <si>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</si>
  <si>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</si>
  <si>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</si>
  <si>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</si>
  <si>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</si>
  <si>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</si>
  <si>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</si>
  <si>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</si>
  <si>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</si>
  <si>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</si>
  <si>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</si>
  <si>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</si>
  <si>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</si>
  <si>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</si>
  <si>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</si>
  <si>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</si>
  <si>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</si>
  <si>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</si>
  <si>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</si>
  <si>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</si>
  <si>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</si>
  <si>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</si>
  <si>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</si>
  <si>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</si>
  <si>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</si>
  <si>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</si>
  <si>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</si>
  <si>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</si>
  <si>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</si>
  <si>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</si>
  <si>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</si>
  <si>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</si>
  <si>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</si>
  <si>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</si>
  <si>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</si>
  <si>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</si>
  <si>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</si>
  <si>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</si>
  <si>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</si>
  <si>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</si>
  <si>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</si>
  <si>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</si>
  <si>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</si>
  <si>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</si>
  <si>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</si>
  <si>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</si>
  <si>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</si>
  <si>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</si>
  <si>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</si>
  <si>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</si>
  <si>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</si>
  <si>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</si>
  <si>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</si>
  <si>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</si>
  <si>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</si>
  <si>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</si>
  <si>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</si>
  <si>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</si>
  <si>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</si>
  <si>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</si>
  <si>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</si>
  <si>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</si>
  <si>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</si>
  <si>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</si>
  <si>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</si>
  <si>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</si>
  <si>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</si>
  <si>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</si>
  <si>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</si>
  <si>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</si>
  <si>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</si>
  <si>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</si>
  <si>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</si>
  <si>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</si>
  <si>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</si>
  <si>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</si>
  <si>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</si>
  <si>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</si>
  <si>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</si>
  <si>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</si>
  <si>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</si>
  <si>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</si>
  <si>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</si>
  <si>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</si>
  <si>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</si>
  <si>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</si>
  <si>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</si>
  <si>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</si>
  <si>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</si>
  <si>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</si>
  <si>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</si>
  <si>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</si>
  <si>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</si>
  <si>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</si>
  <si>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</si>
  <si>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</si>
  <si>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</si>
  <si>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</si>
  <si>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</si>
  <si>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</si>
  <si>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</si>
  <si>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</si>
  <si>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</si>
  <si>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</si>
  <si>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</si>
  <si>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</si>
  <si>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</si>
  <si>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</si>
  <si>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</si>
  <si>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</si>
  <si>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</si>
  <si>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</si>
  <si>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</si>
  <si>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</si>
  <si>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</si>
  <si>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</si>
  <si>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</si>
  <si>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</si>
  <si>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</si>
  <si>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</si>
  <si>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</si>
  <si>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</si>
  <si>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</si>
  <si>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</si>
  <si>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</si>
  <si>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</si>
  <si>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</si>
  <si>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</si>
  <si>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</si>
  <si>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</si>
  <si>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</si>
  <si>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</si>
  <si>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</si>
  <si>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</si>
  <si>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</si>
  <si>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</si>
  <si>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</si>
  <si>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</si>
  <si>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</si>
  <si>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</si>
  <si>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</si>
  <si>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</si>
  <si>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</si>
  <si>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</si>
  <si>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</si>
  <si>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</si>
  <si>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</si>
  <si>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</si>
  <si>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</si>
  <si>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</si>
  <si>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</si>
  <si>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</si>
  <si>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</si>
  <si>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</si>
  <si>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</si>
  <si>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</si>
  <si>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</si>
  <si>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</si>
  <si>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</si>
  <si>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</si>
  <si>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</si>
  <si>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</si>
  <si>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</si>
  <si>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</si>
  <si>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</si>
  <si>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</si>
  <si>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</si>
  <si>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</si>
  <si>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</si>
  <si>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</si>
  <si>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</si>
  <si>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</si>
  <si>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</si>
  <si>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</si>
  <si>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</si>
  <si>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</si>
  <si>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</si>
  <si>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</si>
  <si>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</si>
  <si>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</si>
  <si>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</si>
  <si>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</si>
  <si>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</si>
  <si>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</si>
  <si>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</si>
  <si>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</si>
  <si>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</si>
  <si>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</si>
  <si>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</si>
  <si>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</si>
  <si>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</si>
  <si>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</si>
  <si>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</si>
  <si>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</si>
  <si>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</si>
  <si>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</si>
  <si>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</si>
  <si>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</si>
  <si>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</si>
  <si>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</si>
  <si>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</si>
  <si>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</si>
  <si>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</si>
  <si>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</si>
  <si>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</si>
  <si>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</si>
  <si>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</si>
  <si>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</si>
  <si>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</si>
  <si>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</si>
  <si>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</si>
  <si>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</si>
  <si>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</si>
  <si>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</si>
  <si>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</si>
  <si>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</si>
  <si>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</si>
  <si>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</si>
  <si>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</si>
  <si>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</si>
  <si>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</si>
  <si>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</si>
  <si>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</si>
  <si>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</si>
  <si>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</si>
  <si>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</si>
  <si>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</si>
  <si>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</si>
  <si>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</si>
  <si>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</si>
  <si>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</si>
  <si>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</si>
  <si>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</si>
  <si>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</si>
  <si>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</si>
  <si>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</si>
  <si>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</si>
  <si>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</si>
  <si>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</si>
  <si>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</si>
  <si>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</si>
  <si>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</si>
  <si>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</si>
  <si>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</si>
  <si>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</si>
  <si>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</si>
  <si>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</si>
  <si>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</si>
  <si>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</si>
  <si>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</si>
  <si>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</si>
  <si>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</si>
  <si>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</si>
  <si>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</si>
  <si>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</si>
  <si>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</si>
  <si>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</si>
  <si>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</si>
  <si>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</si>
  <si>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</si>
  <si>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</si>
  <si>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</si>
  <si>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</si>
  <si>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</si>
  <si>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</si>
  <si>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</si>
  <si>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</si>
  <si>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</si>
  <si>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</si>
  <si>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</si>
  <si>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</si>
  <si>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</si>
  <si>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</si>
  <si>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</si>
  <si>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</si>
  <si>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</si>
  <si>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</si>
  <si>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</si>
  <si>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</si>
  <si>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</si>
  <si>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</si>
  <si>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</si>
  <si>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</si>
  <si>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</si>
  <si>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</si>
  <si>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</si>
  <si>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</si>
  <si>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</si>
  <si>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</si>
  <si>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</si>
  <si>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</si>
  <si>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</si>
  <si>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</si>
  <si>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</si>
  <si>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</si>
  <si>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</si>
  <si>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</si>
  <si>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</si>
  <si>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</si>
  <si>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</si>
  <si>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</si>
  <si>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</si>
  <si>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</si>
  <si>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</si>
  <si>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</si>
  <si>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</si>
  <si>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</si>
  <si>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</si>
  <si>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</si>
  <si>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</si>
  <si>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</si>
  <si>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</si>
  <si>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</si>
  <si>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</si>
  <si>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</si>
  <si>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</si>
  <si>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</si>
  <si>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</si>
  <si>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</si>
  <si>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</si>
  <si>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</si>
  <si>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</si>
  <si>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</si>
  <si>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</si>
  <si>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</si>
  <si>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</si>
  <si>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</si>
  <si>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</si>
  <si>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</si>
  <si>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</si>
  <si>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</si>
  <si>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</si>
  <si>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</si>
  <si>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</si>
  <si>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</si>
  <si>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</si>
  <si>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</si>
  <si>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</si>
  <si>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</si>
  <si>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</si>
  <si>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</si>
  <si>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</si>
  <si>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</si>
  <si>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</si>
  <si>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</si>
  <si>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</si>
  <si>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</si>
  <si>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</si>
  <si>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</si>
  <si>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</si>
  <si>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</si>
  <si>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</si>
  <si>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</si>
  <si>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</si>
  <si>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</si>
  <si>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</si>
  <si>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</si>
  <si>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</si>
  <si>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</si>
  <si>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</si>
  <si>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</si>
  <si>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</si>
  <si>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</si>
  <si>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</si>
  <si>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</si>
  <si>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</si>
  <si>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</si>
  <si>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</si>
  <si>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</si>
  <si>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</si>
  <si>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</si>
  <si>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</si>
  <si>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</si>
  <si>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</si>
  <si>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</si>
  <si>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</si>
  <si>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</si>
  <si>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</si>
  <si>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</si>
  <si>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</si>
  <si>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</si>
  <si>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</si>
  <si>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</si>
  <si>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</si>
  <si>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</si>
  <si>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</si>
  <si>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</si>
  <si>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</si>
  <si>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</si>
  <si>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</si>
  <si>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</si>
  <si>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</si>
  <si>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</si>
  <si>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</si>
  <si>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</si>
  <si>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</si>
  <si>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</si>
  <si>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</si>
  <si>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</si>
  <si>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</si>
  <si>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</si>
  <si>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</si>
  <si>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</si>
  <si>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</si>
  <si>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</si>
  <si>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</si>
  <si>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</si>
  <si>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</si>
  <si>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</si>
  <si>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</si>
  <si>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</si>
  <si>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</si>
  <si>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</si>
  <si>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</si>
  <si>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</si>
  <si>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</si>
  <si>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</si>
  <si>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</si>
  <si>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</si>
  <si>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</si>
  <si>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</si>
  <si>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</si>
  <si>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</si>
  <si>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</si>
  <si>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</si>
  <si>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</si>
  <si>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</si>
  <si>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</si>
  <si>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</si>
  <si>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</si>
  <si>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</si>
  <si>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</si>
  <si>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</si>
  <si>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</si>
  <si>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</si>
  <si>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</si>
  <si>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</si>
  <si>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</si>
  <si>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</si>
  <si>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</si>
  <si>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</si>
  <si>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</si>
  <si>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</si>
  <si>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</si>
  <si>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</si>
  <si>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</si>
  <si>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</si>
  <si>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</si>
  <si>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</si>
  <si>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</si>
  <si>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</si>
  <si>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</si>
  <si>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</si>
  <si>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</si>
  <si>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</si>
  <si>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</si>
  <si>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</si>
  <si>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</si>
  <si>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</si>
  <si>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</si>
  <si>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</si>
  <si>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</si>
  <si>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</si>
  <si>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</si>
  <si>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</si>
  <si>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</si>
  <si>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</si>
  <si>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</si>
  <si>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</si>
  <si>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</si>
  <si>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</si>
  <si>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</si>
  <si>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</si>
  <si>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</si>
  <si>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</si>
  <si>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</si>
  <si>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</si>
  <si>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</si>
  <si>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</si>
  <si>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</si>
  <si>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</si>
  <si>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</si>
  <si>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</si>
  <si>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</si>
  <si>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</si>
  <si>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</si>
  <si>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</si>
  <si>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</si>
  <si>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</si>
  <si>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</si>
  <si>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</si>
  <si>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</si>
  <si>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</si>
  <si>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</si>
  <si>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</si>
  <si>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</si>
  <si>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</si>
  <si>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</si>
  <si>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</si>
  <si>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</si>
  <si>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</si>
  <si>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</si>
  <si>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</si>
  <si>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</si>
  <si>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</si>
  <si>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</si>
  <si>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</si>
  <si>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</si>
  <si>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</si>
  <si>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</si>
  <si>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</si>
  <si>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</si>
  <si>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</si>
  <si>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</si>
  <si>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</si>
  <si>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</si>
  <si>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</si>
  <si>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</si>
  <si>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</si>
  <si>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</si>
  <si>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</si>
  <si>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</si>
  <si>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</si>
  <si>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</si>
  <si>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</si>
  <si>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</si>
  <si>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</si>
  <si>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</si>
  <si>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</si>
  <si>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</si>
  <si>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</si>
  <si>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</si>
  <si>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</si>
  <si>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</si>
  <si>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</si>
  <si>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</si>
  <si>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</si>
  <si>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</si>
  <si>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</si>
  <si>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</si>
  <si>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</si>
  <si>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</si>
  <si>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</si>
  <si>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</si>
  <si>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</si>
  <si>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</si>
  <si>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</si>
  <si>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</si>
  <si>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</si>
  <si>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</si>
  <si>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</si>
  <si>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</si>
  <si>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</si>
  <si>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</si>
  <si>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</si>
  <si>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</si>
  <si>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</si>
  <si>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</si>
  <si>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</si>
  <si>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</si>
  <si>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</si>
  <si>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</si>
  <si>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</si>
  <si>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</si>
  <si>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</si>
  <si>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</si>
  <si>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</si>
  <si>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</si>
  <si>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</si>
  <si>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</si>
  <si>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</si>
  <si>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</si>
  <si>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</si>
  <si>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</si>
  <si>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</si>
  <si>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</si>
  <si>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</si>
  <si>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</si>
  <si>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</si>
  <si>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</si>
  <si>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</si>
  <si>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</si>
  <si>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</si>
  <si>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</si>
  <si>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</si>
  <si>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</si>
  <si>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</si>
  <si>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</si>
  <si>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</si>
  <si>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</si>
  <si>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</si>
  <si>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</si>
  <si>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</si>
  <si>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</si>
  <si>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</si>
  <si>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</si>
  <si>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</si>
  <si>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</si>
  <si>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</si>
  <si>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</si>
  <si>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</si>
  <si>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</si>
  <si>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</si>
  <si>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</si>
  <si>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</si>
  <si>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</si>
  <si>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</si>
  <si>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</si>
  <si>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</si>
  <si>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</si>
  <si>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</si>
  <si>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</si>
  <si>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</si>
  <si>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</si>
  <si>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</si>
  <si>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</si>
  <si>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</si>
  <si>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</si>
  <si>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</si>
  <si>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</si>
  <si>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</si>
  <si>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</si>
  <si>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</si>
  <si>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</si>
  <si>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</si>
  <si>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</si>
  <si>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</si>
  <si>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</si>
  <si>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</si>
  <si>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</si>
  <si>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</si>
  <si>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</si>
  <si>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</si>
  <si>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</si>
  <si>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</si>
  <si>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</si>
  <si>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</si>
  <si>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</si>
  <si>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</si>
  <si>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</si>
  <si>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</si>
  <si>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</si>
  <si>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</si>
  <si>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</si>
  <si>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</si>
  <si>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</si>
  <si>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</si>
  <si>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</si>
  <si>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</si>
  <si>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</si>
  <si>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</si>
  <si>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</si>
  <si>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</si>
  <si>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</si>
  <si>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</si>
  <si>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</si>
  <si>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</si>
  <si>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</si>
  <si>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</si>
  <si>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</si>
  <si>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</si>
  <si>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</si>
  <si>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</si>
  <si>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</si>
  <si>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</si>
  <si>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</si>
  <si>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</si>
  <si>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</si>
  <si>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</si>
  <si>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</si>
  <si>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</si>
  <si>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</si>
  <si>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</si>
  <si>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</si>
  <si>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</si>
  <si>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</si>
  <si>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</si>
  <si>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</si>
  <si>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</si>
  <si>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</si>
  <si>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</si>
  <si>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</si>
  <si>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</si>
  <si>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</si>
  <si>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</si>
  <si>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</si>
  <si>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</si>
  <si>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</si>
  <si>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</si>
  <si>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</si>
  <si>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</si>
  <si>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</si>
  <si>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</si>
  <si>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</si>
  <si>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</si>
  <si>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</si>
  <si>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</si>
  <si>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</si>
  <si>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</si>
  <si>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</si>
  <si>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</si>
  <si>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</si>
  <si>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</si>
  <si>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</si>
  <si>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</si>
  <si>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</si>
  <si>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</si>
  <si>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</si>
  <si>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</si>
  <si>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</si>
  <si>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</si>
  <si>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</si>
  <si>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</si>
  <si>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</si>
  <si>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</si>
  <si>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</si>
  <si>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</si>
  <si>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</si>
  <si>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</si>
  <si>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</si>
  <si>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</si>
  <si>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</si>
  <si>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</si>
  <si>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</si>
  <si>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</si>
  <si>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</si>
  <si>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</si>
  <si>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</si>
  <si>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</si>
  <si>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</si>
  <si>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</si>
  <si>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</si>
  <si>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</si>
  <si>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</si>
  <si>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</si>
  <si>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</si>
  <si>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</si>
  <si>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</si>
  <si>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</si>
  <si>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</si>
  <si>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</si>
  <si>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</si>
  <si>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</si>
  <si>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</si>
  <si>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</si>
  <si>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</si>
  <si>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</si>
  <si>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</si>
  <si>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</si>
  <si>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</si>
  <si>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</si>
  <si>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</si>
  <si>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</si>
  <si>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</si>
  <si>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</si>
  <si>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</si>
  <si>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</si>
  <si>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</si>
  <si>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</si>
  <si>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</si>
  <si>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</si>
  <si>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</si>
  <si>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</si>
  <si>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</si>
  <si>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</si>
  <si>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</si>
  <si>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</si>
  <si>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</si>
  <si>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</si>
  <si>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</si>
  <si>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</si>
  <si>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</si>
  <si>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</si>
  <si>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</si>
  <si>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</si>
  <si>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</si>
  <si>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</si>
  <si>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</si>
  <si>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</si>
  <si>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</si>
  <si>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</si>
  <si>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</si>
  <si>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</si>
  <si>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</si>
  <si>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</si>
  <si>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</si>
  <si>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</si>
  <si>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</si>
  <si>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</si>
  <si>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</si>
  <si>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</si>
  <si>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</si>
  <si>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</si>
  <si>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</si>
  <si>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</si>
  <si>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</si>
  <si>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</si>
  <si>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</si>
  <si>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</si>
  <si>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</si>
  <si>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</si>
  <si>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</si>
  <si>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</si>
  <si>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</si>
  <si>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</si>
  <si>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</si>
  <si>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</si>
  <si>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</si>
  <si>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</si>
  <si>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</si>
  <si>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</si>
  <si>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</si>
  <si>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</si>
  <si>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</si>
  <si>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</si>
  <si>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</si>
  <si>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</si>
  <si>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</si>
  <si>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</si>
  <si>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</si>
  <si>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</si>
  <si>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</si>
  <si>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</si>
  <si>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</si>
  <si>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</si>
  <si>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</si>
  <si>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</si>
  <si>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</si>
  <si>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</si>
  <si>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</si>
  <si>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</si>
  <si>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</si>
  <si>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</si>
  <si>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</si>
  <si>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</si>
  <si>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</si>
  <si>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</si>
  <si>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</si>
  <si>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</si>
  <si>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</si>
  <si>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</si>
  <si>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</si>
  <si>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</si>
  <si>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</si>
  <si>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</si>
  <si>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</si>
  <si>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</si>
  <si>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</si>
  <si>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</si>
  <si>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</si>
  <si>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</si>
  <si>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</si>
  <si>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</si>
  <si>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</si>
  <si>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</si>
  <si>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</si>
  <si>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</si>
  <si>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</si>
  <si>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</si>
  <si>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</si>
  <si>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</si>
  <si>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</si>
  <si>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</si>
  <si>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</si>
  <si>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</si>
  <si>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</si>
  <si>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</si>
  <si>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</si>
  <si>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</si>
  <si>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</si>
  <si>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</si>
  <si>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</si>
  <si>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</si>
  <si>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</si>
  <si>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</si>
  <si>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</si>
  <si>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</si>
  <si>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</si>
  <si>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</si>
  <si>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</si>
  <si>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</si>
  <si>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</si>
  <si>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</si>
  <si>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</si>
  <si>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</si>
  <si>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</si>
  <si>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</si>
  <si>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</si>
  <si>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</si>
  <si>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</si>
  <si>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</si>
  <si>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</si>
  <si>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</si>
  <si>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</si>
  <si>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</si>
  <si>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</si>
  <si>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</si>
  <si>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</si>
  <si>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</si>
  <si>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</si>
  <si>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</si>
  <si>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</si>
  <si>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</si>
  <si>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</si>
  <si>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</si>
  <si>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</si>
  <si>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</si>
  <si>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</si>
  <si>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</si>
  <si>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</si>
  <si>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</si>
  <si>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</si>
  <si>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</si>
  <si>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</si>
  <si>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</si>
  <si>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</si>
  <si>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</si>
  <si>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</si>
  <si>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</si>
  <si>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</si>
  <si>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</si>
  <si>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</si>
  <si>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</si>
  <si>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</si>
  <si>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</si>
  <si>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</si>
  <si>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</si>
  <si>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</si>
  <si>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</si>
  <si>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</si>
  <si>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</si>
  <si>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</si>
  <si>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</si>
  <si>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</si>
  <si>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</si>
  <si>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</si>
  <si>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</si>
  <si>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</si>
  <si>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</si>
  <si>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</si>
  <si>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</si>
  <si>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</si>
  <si>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</si>
  <si>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</si>
  <si>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</si>
  <si>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</si>
  <si>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</si>
  <si>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</si>
  <si>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</si>
  <si>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</si>
  <si>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</si>
  <si>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</si>
  <si>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</si>
  <si>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</si>
  <si>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</si>
  <si>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</si>
  <si>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</si>
  <si>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</si>
  <si>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</si>
  <si>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</si>
  <si>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</si>
  <si>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</si>
  <si>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</si>
  <si>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</si>
  <si>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</si>
  <si>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</si>
  <si>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</si>
  <si>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</si>
  <si>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</si>
  <si>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</si>
  <si>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</si>
  <si>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</si>
  <si>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</si>
  <si>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</si>
  <si>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</si>
  <si>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</si>
  <si>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</si>
  <si>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</si>
  <si>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</si>
  <si>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</si>
  <si>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</si>
  <si>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</si>
  <si>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</si>
  <si>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</si>
  <si>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</si>
  <si>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</si>
  <si>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</si>
  <si>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</si>
  <si>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</si>
  <si>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</si>
  <si>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</si>
  <si>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</si>
  <si>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</si>
  <si>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</si>
  <si>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</si>
  <si>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</si>
  <si>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</si>
  <si>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</si>
  <si>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</si>
  <si>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</si>
  <si>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</si>
  <si>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</si>
  <si>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</si>
  <si>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</si>
  <si>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</si>
  <si>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</si>
  <si>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</si>
  <si>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</si>
  <si>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</si>
  <si>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</si>
  <si>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</si>
  <si>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</si>
  <si>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</si>
  <si>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</si>
  <si>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</si>
  <si>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</si>
  <si>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</si>
  <si>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</si>
  <si>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</si>
  <si>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</si>
  <si>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</si>
  <si>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</si>
  <si>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</si>
  <si>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</si>
  <si>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</si>
  <si>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</si>
  <si>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</si>
  <si>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</si>
  <si>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</si>
  <si>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</si>
  <si>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</si>
  <si>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</si>
  <si>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</si>
  <si>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</si>
  <si>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</si>
  <si>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</si>
  <si>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</si>
  <si>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</si>
  <si>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</si>
  <si>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</si>
  <si>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</si>
  <si>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</si>
  <si>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</si>
  <si>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</si>
  <si>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</si>
  <si>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</si>
  <si>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</si>
  <si>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</si>
  <si>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</si>
  <si>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</si>
  <si>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</si>
  <si>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</si>
  <si>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</si>
  <si>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</si>
  <si>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</si>
  <si>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</si>
  <si>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</si>
  <si>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</si>
  <si>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</si>
  <si>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</si>
  <si>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</si>
  <si>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</si>
  <si>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</si>
  <si>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</si>
  <si>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</si>
  <si>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</si>
  <si>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</si>
  <si>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</si>
  <si>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</si>
  <si>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</si>
  <si>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</si>
  <si>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</si>
  <si>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</si>
  <si>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</si>
  <si>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</si>
  <si>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</si>
  <si>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</si>
  <si>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</si>
  <si>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</si>
  <si>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</si>
  <si>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</si>
  <si>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</si>
  <si>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</si>
  <si>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</si>
  <si>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</si>
  <si>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</si>
  <si>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</si>
  <si>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</si>
  <si>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</si>
  <si>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</si>
  <si>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</si>
  <si>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</si>
  <si>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</si>
  <si>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</si>
  <si>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</si>
  <si>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</si>
  <si>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</si>
  <si>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</si>
  <si>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</si>
  <si>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</si>
  <si>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</si>
  <si>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</si>
  <si>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</si>
  <si>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</si>
  <si>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</si>
  <si>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</si>
  <si>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</si>
  <si>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</si>
  <si>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</si>
  <si>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</si>
  <si>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</si>
  <si>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</si>
  <si>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</si>
  <si>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</si>
  <si>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</si>
  <si>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</si>
  <si>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</si>
  <si>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</si>
  <si>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</si>
  <si>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</si>
  <si>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</si>
  <si>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</si>
  <si>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</si>
  <si>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</si>
  <si>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</si>
  <si>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</si>
  <si>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</si>
  <si>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</si>
  <si>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</si>
  <si>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</si>
  <si>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</si>
  <si>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</si>
  <si>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</si>
  <si>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</si>
  <si>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</si>
  <si>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</si>
  <si>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</si>
  <si>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</si>
  <si>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</si>
  <si>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</si>
  <si>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</si>
  <si>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</si>
  <si>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</si>
  <si>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</si>
  <si>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</si>
  <si>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</si>
  <si>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</si>
  <si>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</si>
  <si>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</si>
  <si>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</si>
  <si>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</si>
  <si>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</si>
  <si>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</si>
  <si>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</si>
  <si>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</si>
  <si>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</si>
  <si>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</si>
  <si>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</si>
  <si>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</si>
  <si>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</si>
  <si>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</si>
  <si>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</si>
  <si>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</si>
  <si>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</si>
  <si>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</si>
  <si>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</si>
  <si>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</si>
  <si>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</si>
  <si>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</si>
  <si>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</si>
  <si>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</si>
  <si>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</si>
  <si>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</si>
  <si>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</si>
  <si>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</si>
  <si>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</si>
  <si>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</si>
  <si>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</si>
  <si>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</si>
  <si>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</si>
  <si>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</si>
  <si>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</si>
  <si>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</si>
  <si>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</si>
  <si>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</si>
  <si>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</si>
  <si>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</si>
  <si>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</si>
  <si>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</si>
  <si>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</si>
  <si>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</si>
  <si>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</si>
  <si>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</si>
  <si>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</si>
  <si>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</si>
  <si>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</si>
  <si>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</si>
  <si>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</si>
  <si>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</si>
  <si>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</si>
  <si>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</si>
  <si>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</si>
  <si>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</si>
  <si>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</si>
  <si>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</si>
  <si>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</si>
  <si>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</si>
  <si>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</si>
  <si>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</si>
  <si>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</si>
  <si>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</si>
  <si>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</si>
  <si>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</si>
  <si>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</si>
  <si>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</si>
  <si>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</si>
  <si>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</si>
  <si>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</si>
  <si>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</si>
  <si>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</si>
  <si>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</si>
  <si>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</si>
  <si>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</si>
  <si>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</si>
  <si>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</si>
  <si>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</si>
  <si>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</si>
  <si>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</si>
  <si>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</si>
  <si>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</si>
  <si>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</si>
  <si>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</si>
  <si>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</si>
  <si>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</si>
  <si>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</si>
  <si>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</si>
  <si>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</si>
  <si>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</si>
  <si>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</si>
  <si>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</si>
  <si>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</si>
  <si>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</si>
  <si>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</si>
  <si>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</si>
  <si>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</si>
  <si>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</si>
  <si>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</si>
  <si>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</si>
  <si>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</si>
  <si>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</si>
  <si>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</si>
  <si>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</si>
  <si>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</si>
  <si>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</si>
  <si>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</si>
  <si>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</si>
  <si>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</si>
  <si>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</si>
  <si>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</si>
  <si>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</si>
  <si>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</si>
  <si>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</si>
  <si>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</si>
  <si>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</si>
  <si>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</si>
  <si>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</si>
  <si>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</si>
  <si>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</si>
  <si>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</si>
  <si>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</si>
  <si>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</si>
  <si>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</si>
  <si>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</si>
  <si>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</si>
  <si>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</si>
  <si>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</si>
  <si>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</si>
  <si>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</si>
  <si>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</si>
  <si>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</si>
  <si>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</si>
  <si>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</si>
  <si>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</si>
  <si>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</si>
  <si>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</si>
  <si>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</si>
  <si>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</si>
  <si>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</si>
  <si>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</si>
  <si>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</si>
  <si>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</si>
  <si>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</si>
  <si>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</si>
  <si>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</si>
  <si>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</si>
  <si>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</si>
  <si>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</si>
  <si>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</si>
  <si>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</si>
  <si>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</si>
  <si>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</si>
  <si>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</si>
  <si>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</si>
  <si>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</si>
  <si>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</si>
  <si>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</si>
  <si>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</si>
  <si>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</si>
  <si>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</si>
  <si>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</si>
  <si>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</si>
  <si>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</si>
  <si>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</si>
  <si>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</si>
  <si>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</si>
  <si>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</si>
  <si>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</si>
  <si>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</si>
  <si>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</si>
  <si>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</si>
  <si>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</si>
  <si>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</si>
  <si>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</si>
  <si>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</si>
  <si>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</si>
  <si>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</si>
  <si>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</si>
  <si>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</si>
  <si>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</si>
  <si>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</si>
  <si>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</si>
  <si>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</si>
  <si>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</si>
  <si>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</si>
  <si>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</si>
  <si>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</si>
  <si>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</si>
  <si>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</si>
  <si>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</si>
  <si>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</si>
  <si>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</si>
  <si>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</si>
  <si>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</si>
  <si>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</si>
  <si>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</si>
  <si>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</si>
  <si>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</si>
  <si>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</si>
  <si>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</si>
  <si>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</si>
  <si>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</si>
  <si>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</si>
  <si>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</si>
  <si>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</si>
  <si>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</si>
  <si>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</si>
  <si>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</si>
  <si>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</si>
  <si>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</si>
  <si>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</si>
  <si>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</si>
  <si>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</si>
  <si>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</si>
  <si>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</si>
  <si>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</si>
  <si>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</si>
  <si>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</si>
  <si>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</si>
  <si>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</si>
  <si>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</si>
  <si>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</si>
  <si>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</si>
  <si>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</si>
  <si>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</si>
  <si>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</si>
  <si>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</si>
  <si>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</si>
  <si>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</si>
  <si>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</si>
  <si>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</si>
  <si>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</si>
  <si>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</si>
  <si>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</si>
  <si>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</si>
  <si>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</si>
  <si>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</si>
  <si>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</si>
  <si>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</si>
  <si>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</si>
  <si>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</si>
  <si>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</si>
  <si>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</si>
  <si>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</si>
  <si>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</si>
  <si>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</si>
  <si>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</si>
  <si>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</si>
  <si>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</si>
  <si>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</si>
  <si>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</si>
  <si>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</si>
  <si>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</si>
  <si>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</si>
  <si>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</si>
  <si>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</si>
  <si>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</si>
  <si>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</si>
  <si>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</si>
  <si>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</si>
  <si>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</si>
  <si>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</si>
  <si>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</si>
  <si>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</si>
  <si>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</si>
  <si>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</si>
  <si>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</si>
  <si>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</si>
  <si>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</si>
  <si>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</si>
  <si>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</si>
  <si>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</si>
  <si>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</si>
  <si>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</si>
  <si>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</si>
  <si>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</si>
  <si>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</si>
  <si>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</si>
  <si>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</si>
  <si>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</si>
  <si>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</si>
  <si>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</si>
  <si>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</si>
  <si>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</si>
  <si>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</si>
  <si>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</si>
  <si>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</si>
  <si>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</si>
  <si>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</si>
  <si>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</si>
  <si>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</si>
  <si>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</si>
  <si>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</si>
  <si>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</si>
  <si>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</si>
  <si>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</si>
  <si>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</si>
  <si>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</si>
  <si>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</si>
  <si>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</si>
  <si>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</si>
  <si>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</si>
  <si>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</si>
  <si>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</si>
  <si>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</si>
  <si>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</si>
  <si>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</si>
  <si>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</si>
  <si>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</si>
  <si>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</si>
  <si>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</si>
  <si>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</si>
  <si>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</si>
  <si>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</si>
  <si>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</si>
  <si>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</si>
  <si>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</si>
  <si>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</si>
  <si>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</si>
  <si>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</si>
  <si>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</si>
  <si>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</si>
  <si>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</si>
  <si>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</si>
  <si>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</si>
  <si>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</si>
  <si>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</si>
  <si>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</si>
  <si>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</si>
  <si>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</si>
  <si>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</si>
  <si>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</si>
  <si>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</si>
  <si>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</si>
  <si>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</si>
  <si>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</si>
  <si>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</si>
  <si>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</si>
  <si>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</si>
  <si>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</si>
  <si>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</si>
  <si>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</si>
  <si>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</si>
  <si>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</si>
  <si>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</si>
  <si>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</si>
  <si>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</si>
  <si>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</si>
  <si>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</si>
  <si>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</si>
  <si>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</si>
  <si>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</si>
  <si>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</si>
  <si>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</si>
  <si>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</si>
  <si>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</si>
  <si>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</si>
  <si>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</si>
  <si>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</si>
  <si>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</si>
  <si>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</si>
  <si>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</si>
  <si>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</si>
  <si>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</si>
  <si>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</si>
  <si>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</si>
  <si>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</si>
  <si>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</si>
  <si>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</si>
  <si>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</si>
  <si>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</si>
  <si>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</si>
  <si>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</si>
  <si>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</si>
  <si>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</si>
  <si>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</si>
  <si>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</si>
  <si>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</si>
  <si>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</si>
  <si>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</si>
  <si>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</si>
  <si>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</si>
  <si>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</si>
  <si>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</si>
  <si>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</si>
  <si>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</si>
  <si>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</si>
  <si>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</si>
  <si>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</si>
  <si>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</si>
  <si>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</si>
  <si>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</si>
  <si>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</si>
  <si>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</si>
  <si>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</si>
  <si>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</si>
  <si>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</si>
  <si>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</si>
  <si>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</si>
  <si>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</si>
  <si>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</si>
  <si>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</si>
  <si>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</si>
  <si>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</si>
  <si>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</si>
  <si>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</si>
  <si>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</si>
  <si>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</si>
  <si>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</si>
  <si>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</si>
  <si>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</si>
  <si>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</si>
  <si>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</si>
  <si>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</si>
  <si>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</si>
  <si>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</si>
  <si>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</si>
  <si>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</si>
  <si>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</si>
  <si>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</si>
  <si>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</si>
  <si>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</si>
  <si>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</si>
  <si>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</si>
  <si>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</si>
  <si>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</si>
  <si>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</si>
  <si>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</si>
  <si>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</si>
  <si>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</si>
  <si>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</si>
  <si>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</si>
  <si>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</si>
  <si>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</si>
  <si>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</si>
  <si>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</si>
  <si>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</si>
  <si>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</si>
  <si>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</si>
  <si>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</si>
  <si>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</si>
  <si>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</si>
  <si>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</si>
  <si>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</si>
  <si>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</si>
  <si>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</si>
  <si>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</si>
  <si>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</si>
  <si>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</si>
  <si>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</si>
  <si>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</si>
  <si>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</si>
  <si>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</si>
  <si>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</si>
  <si>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</si>
  <si>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</si>
  <si>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</si>
  <si>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</si>
  <si>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</si>
  <si>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</si>
  <si>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</si>
  <si>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</si>
  <si>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</si>
  <si>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</si>
  <si>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</si>
  <si>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</si>
  <si>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</si>
  <si>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</si>
  <si>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</si>
  <si>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</si>
  <si>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</si>
  <si>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</si>
  <si>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</si>
  <si>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</si>
  <si>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</si>
  <si>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</si>
  <si>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</si>
  <si>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</si>
  <si>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</si>
  <si>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</si>
  <si>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</si>
  <si>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</si>
  <si>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</si>
  <si>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</si>
  <si>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</si>
  <si>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</si>
  <si>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</si>
  <si>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</si>
  <si>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</si>
  <si>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</si>
  <si>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</si>
  <si>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</si>
  <si>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</si>
  <si>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</si>
  <si>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</si>
  <si>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</si>
  <si>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</si>
  <si>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</si>
  <si>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</si>
  <si>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</si>
  <si>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</si>
  <si>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</si>
  <si>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</si>
  <si>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</si>
  <si>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</si>
  <si>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</si>
  <si>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</si>
  <si>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</si>
  <si>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</si>
  <si>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</si>
  <si>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</si>
  <si>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</si>
  <si>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</si>
  <si>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</si>
  <si>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</si>
  <si>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</si>
  <si>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</si>
  <si>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</si>
  <si>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</si>
  <si>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</si>
  <si>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</si>
  <si>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</si>
  <si>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</si>
  <si>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</si>
  <si>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</si>
  <si>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</si>
  <si>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</si>
  <si>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</si>
  <si>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</si>
  <si>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</si>
  <si>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</si>
  <si>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</si>
  <si>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</si>
  <si>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</si>
  <si>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</si>
  <si>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</si>
  <si>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</si>
  <si>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</si>
  <si>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</si>
  <si>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</si>
  <si>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</si>
  <si>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</si>
  <si>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</si>
  <si>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</si>
  <si>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</si>
  <si>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</si>
  <si>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</si>
  <si>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</si>
  <si>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</si>
  <si>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</si>
  <si>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</si>
  <si>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</si>
  <si>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</si>
  <si>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</si>
  <si>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</si>
  <si>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</si>
  <si>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</si>
  <si>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</si>
  <si>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</si>
  <si>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</si>
  <si>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</si>
  <si>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</si>
  <si>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</si>
  <si>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</si>
  <si>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</si>
  <si>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</si>
  <si>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</si>
  <si>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</si>
  <si>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</si>
  <si>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</si>
  <si>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</si>
  <si>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</si>
  <si>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</si>
  <si>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</si>
  <si>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</si>
  <si>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</si>
  <si>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</si>
  <si>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</si>
  <si>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</si>
  <si>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</si>
  <si>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</si>
  <si>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</si>
  <si>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</si>
  <si>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</si>
  <si>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</si>
  <si>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</si>
  <si>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</si>
  <si>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</si>
  <si>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</si>
  <si>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</si>
  <si>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</si>
  <si>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</si>
  <si>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</si>
  <si>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</si>
  <si>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</si>
  <si>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</si>
  <si>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</si>
  <si>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</si>
  <si>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</si>
  <si>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</si>
  <si>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</si>
  <si>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</si>
  <si>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</si>
  <si>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</si>
  <si>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</si>
  <si>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</si>
  <si>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</si>
  <si>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</si>
  <si>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</si>
  <si>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</si>
  <si>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</si>
  <si>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</si>
  <si>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</si>
  <si>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</si>
  <si>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</si>
  <si>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</si>
  <si>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</si>
  <si>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</si>
  <si>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</si>
  <si>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</si>
  <si>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</si>
  <si>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</si>
  <si>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</si>
  <si>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</si>
  <si>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</si>
  <si>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</si>
  <si>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</si>
  <si>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</si>
  <si>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</si>
  <si>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</si>
  <si>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</si>
  <si>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</si>
  <si>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</si>
  <si>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</si>
  <si>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</si>
  <si>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</si>
  <si>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</si>
  <si>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</si>
  <si>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</si>
  <si>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</si>
  <si>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</si>
  <si>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</si>
  <si>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</si>
  <si>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</si>
  <si>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</si>
  <si>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</si>
  <si>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</si>
  <si>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</si>
  <si>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</si>
  <si>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</si>
  <si>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</si>
  <si>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</si>
  <si>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</si>
  <si>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</si>
  <si>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</si>
  <si>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</si>
  <si>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</si>
  <si>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</si>
  <si>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</si>
  <si>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</si>
  <si>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</si>
  <si>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</si>
  <si>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</si>
  <si>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</si>
  <si>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</si>
  <si>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</si>
  <si>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</si>
  <si>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</si>
  <si>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</si>
  <si>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</si>
  <si>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</si>
  <si>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</si>
  <si>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</si>
  <si>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</si>
  <si>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</si>
  <si>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</si>
  <si>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</si>
  <si>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</si>
  <si>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</si>
  <si>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</si>
  <si>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</si>
  <si>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</si>
  <si>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</si>
  <si>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</si>
  <si>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</si>
  <si>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</si>
  <si>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</si>
  <si>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</si>
  <si>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</si>
  <si>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</si>
  <si>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</si>
  <si>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</si>
  <si>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</si>
  <si>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</si>
  <si>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</si>
  <si>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</si>
  <si>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</si>
  <si>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</si>
  <si>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</si>
  <si>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</si>
  <si>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</si>
  <si>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</si>
  <si>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</si>
  <si>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</si>
  <si>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</si>
  <si>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</si>
  <si>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</si>
  <si>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</si>
  <si>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</si>
  <si>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</si>
  <si>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</si>
  <si>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</si>
  <si>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</si>
  <si>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</si>
  <si>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</si>
  <si>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</si>
  <si>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</si>
  <si>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</si>
  <si>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</si>
  <si>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</si>
  <si>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</si>
  <si>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</si>
  <si>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</si>
  <si>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</si>
  <si>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</si>
  <si>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</si>
  <si>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</si>
  <si>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</si>
  <si>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</si>
  <si>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</si>
  <si>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</si>
  <si>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</si>
  <si>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</si>
  <si>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</si>
  <si>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</si>
  <si>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</si>
  <si>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</si>
  <si>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</si>
  <si>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</si>
  <si>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</si>
  <si>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</si>
  <si>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</si>
  <si>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</si>
  <si>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</si>
  <si>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</si>
  <si>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</si>
  <si>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</si>
  <si>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</si>
  <si>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</si>
  <si>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</si>
  <si>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</si>
  <si>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</si>
  <si>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</si>
  <si>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</si>
  <si>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</si>
  <si>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</si>
  <si>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</si>
  <si>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</si>
  <si>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</si>
  <si>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</si>
  <si>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</si>
  <si>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</si>
  <si>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</si>
  <si>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</si>
  <si>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</si>
  <si>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</si>
  <si>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</si>
  <si>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</si>
  <si>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</si>
  <si>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</si>
  <si>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</si>
  <si>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</si>
  <si>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</si>
  <si>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</si>
  <si>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</si>
  <si>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</si>
  <si>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</si>
  <si>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</si>
  <si>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</si>
  <si>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</si>
  <si>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</si>
  <si>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</si>
  <si>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</si>
  <si>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</si>
  <si>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</si>
  <si>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</si>
  <si>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</si>
  <si>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</si>
  <si>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</si>
  <si>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</si>
  <si>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</si>
  <si>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</si>
  <si>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</si>
  <si>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</si>
  <si>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</si>
  <si>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</si>
  <si>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</si>
  <si>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</si>
  <si>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</si>
  <si>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</si>
  <si>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</si>
  <si>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</si>
  <si>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</si>
  <si>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</si>
  <si>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</si>
  <si>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</si>
  <si>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</si>
  <si>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</si>
  <si>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</si>
  <si>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</si>
  <si>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</si>
  <si>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</si>
  <si>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</si>
  <si>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</si>
  <si>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</si>
  <si>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</si>
  <si>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</si>
  <si>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</si>
  <si>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</si>
  <si>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</si>
  <si>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</si>
  <si>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</si>
  <si>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</si>
  <si>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</si>
  <si>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</si>
  <si>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</si>
  <si>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</si>
  <si>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</si>
  <si>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</si>
  <si>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</si>
  <si>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</si>
  <si>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</si>
  <si>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</si>
  <si>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</si>
  <si>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</si>
  <si>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</si>
  <si>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</si>
  <si>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</si>
  <si>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</si>
  <si>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</si>
  <si>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</si>
  <si>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</si>
  <si>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</si>
  <si>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</si>
  <si>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</si>
  <si>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</si>
  <si>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</si>
  <si>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</si>
  <si>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</si>
  <si>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</si>
  <si>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</si>
  <si>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</si>
  <si>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</si>
  <si>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</si>
  <si>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</si>
  <si>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</si>
  <si>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</si>
  <si>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</si>
  <si>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</si>
  <si>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</si>
  <si>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</si>
  <si>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</si>
  <si>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</si>
  <si>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</si>
  <si>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</si>
  <si>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</si>
  <si>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</si>
  <si>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</si>
  <si>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</si>
  <si>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</si>
  <si>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</si>
  <si>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</si>
  <si>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</si>
  <si>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</si>
  <si>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</si>
  <si>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</si>
  <si>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</si>
  <si>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</si>
  <si>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</si>
  <si>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</si>
  <si>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</si>
  <si>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</si>
  <si>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</si>
  <si>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</si>
  <si>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</si>
  <si>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</si>
  <si>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</si>
  <si>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</si>
  <si>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</si>
  <si>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</si>
  <si>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</si>
  <si>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</si>
  <si>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</si>
  <si>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</si>
  <si>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</si>
  <si>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</si>
  <si>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</si>
  <si>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</si>
  <si>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</si>
  <si>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</si>
  <si>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</si>
  <si>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</si>
  <si>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</si>
  <si>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</si>
  <si>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</si>
  <si>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</si>
  <si>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</si>
  <si>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</si>
  <si>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</si>
  <si>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</si>
  <si>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</si>
  <si>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</si>
  <si>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</si>
  <si>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</si>
  <si>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</si>
  <si>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</si>
  <si>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</si>
  <si>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</si>
  <si>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</si>
  <si>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</si>
  <si>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</si>
  <si>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</si>
  <si>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</si>
  <si>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</si>
  <si>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</si>
  <si>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</si>
  <si>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</si>
  <si>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</si>
  <si>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</si>
  <si>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</si>
  <si>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</si>
  <si>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</si>
  <si>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</si>
  <si>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</si>
  <si>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</si>
  <si>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</si>
  <si>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</si>
  <si>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</si>
  <si>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</si>
  <si>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</si>
  <si>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</si>
  <si>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</si>
  <si>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</si>
  <si>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</si>
  <si>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</si>
  <si>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</si>
  <si>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</si>
  <si>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</si>
  <si>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</si>
  <si>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</si>
  <si>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</si>
  <si>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</si>
  <si>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</si>
  <si>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</si>
  <si>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</si>
  <si>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</si>
  <si>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</si>
  <si>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</si>
  <si>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</si>
  <si>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</si>
  <si>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</si>
  <si>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</si>
  <si>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</si>
  <si>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</si>
  <si>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</si>
  <si>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</si>
  <si>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</si>
  <si>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</si>
  <si>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</si>
  <si>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</si>
  <si>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</si>
  <si>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</si>
  <si>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</si>
  <si>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</si>
  <si>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</si>
  <si>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</si>
  <si>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</si>
  <si>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</si>
  <si>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</si>
  <si>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</si>
  <si>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</si>
  <si>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</si>
  <si>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</si>
  <si>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</si>
  <si>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</si>
  <si>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</si>
  <si>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</si>
  <si>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</si>
  <si>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</si>
  <si>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</si>
  <si>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</si>
  <si>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</si>
  <si>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</si>
  <si>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</si>
  <si>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</si>
  <si>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</si>
  <si>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</si>
  <si>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</si>
  <si>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</si>
  <si>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</si>
  <si>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</si>
  <si>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</si>
  <si>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</si>
  <si>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</si>
  <si>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</si>
  <si>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</si>
  <si>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</si>
  <si>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</si>
  <si>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</si>
  <si>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</si>
  <si>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</si>
  <si>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</si>
  <si>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</si>
  <si>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</si>
  <si>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</si>
  <si>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</si>
  <si>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</si>
  <si>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</si>
  <si>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</si>
  <si>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</si>
  <si>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</si>
  <si>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</si>
  <si>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</si>
  <si>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</si>
  <si>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</si>
  <si>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</si>
  <si>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</si>
  <si>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</si>
  <si>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</si>
  <si>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</si>
  <si>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</si>
  <si>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</si>
  <si>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</si>
  <si>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</si>
  <si>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</si>
  <si>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</si>
  <si>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</si>
  <si>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</si>
  <si>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</si>
  <si>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</si>
  <si>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</si>
  <si>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</si>
  <si>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</si>
  <si>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</si>
  <si>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</si>
  <si>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</si>
  <si>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</si>
  <si>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</si>
  <si>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</si>
  <si>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</si>
  <si>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</si>
  <si>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</si>
  <si>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</si>
  <si>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</si>
  <si>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</si>
  <si>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</si>
  <si>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</si>
  <si>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</si>
  <si>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</si>
  <si>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</si>
  <si>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</si>
  <si>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</si>
  <si>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</si>
  <si>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</si>
  <si>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</si>
  <si>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</si>
  <si>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</si>
  <si>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</si>
  <si>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</si>
  <si>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</si>
  <si>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</si>
  <si>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</si>
  <si>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</si>
  <si>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</si>
  <si>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</si>
  <si>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</si>
  <si>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</si>
  <si>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</si>
  <si>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</si>
  <si>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</si>
  <si>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</si>
  <si>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</si>
  <si>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</si>
  <si>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</si>
  <si>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</si>
  <si>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</si>
  <si>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</si>
  <si>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</si>
  <si>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</si>
  <si>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</si>
  <si>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</si>
  <si>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</si>
  <si>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</si>
  <si>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</si>
  <si>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</si>
  <si>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</si>
  <si>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</si>
  <si>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</si>
  <si>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</si>
  <si>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</si>
  <si>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</si>
  <si>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</si>
  <si>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</si>
  <si>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</si>
  <si>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</si>
  <si>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</si>
  <si>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</si>
  <si>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</si>
  <si>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</si>
  <si>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</si>
  <si>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</si>
  <si>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</si>
  <si>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</si>
  <si>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</si>
  <si>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</si>
  <si>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</si>
  <si>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</si>
  <si>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</si>
  <si>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</si>
  <si>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</si>
  <si>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</si>
  <si>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</si>
  <si>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</si>
  <si>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</si>
  <si>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</si>
  <si>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</si>
  <si>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</si>
  <si>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</si>
  <si>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</si>
  <si>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</si>
  <si>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</si>
  <si>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</si>
  <si>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</si>
  <si>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</si>
  <si>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</si>
  <si>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</si>
  <si>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</si>
  <si>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</si>
  <si>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</si>
  <si>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</si>
  <si>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</si>
  <si>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</si>
  <si>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</si>
  <si>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</si>
  <si>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</si>
  <si>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</si>
  <si>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</si>
  <si>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</si>
  <si>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</si>
  <si>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</si>
  <si>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</si>
  <si>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</si>
  <si>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</si>
  <si>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</si>
  <si>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</si>
  <si>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</si>
  <si>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</si>
  <si>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</si>
  <si>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</si>
  <si>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</si>
  <si>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</si>
  <si>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</si>
  <si>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</si>
  <si>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</si>
  <si>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</si>
  <si>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</si>
  <si>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</si>
  <si>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</si>
  <si>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</si>
  <si>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</si>
  <si>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</si>
  <si>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</si>
  <si>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</si>
  <si>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</si>
  <si>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</si>
  <si>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</si>
  <si>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</si>
  <si>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</si>
  <si>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</si>
  <si>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</si>
  <si>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</si>
  <si>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</si>
  <si>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</si>
  <si>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</si>
  <si>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</si>
  <si>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</si>
  <si>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</si>
  <si>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</si>
  <si>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</si>
  <si>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</si>
  <si>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</si>
  <si>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</si>
  <si>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</si>
  <si>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</si>
  <si>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</si>
  <si>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</si>
  <si>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</si>
  <si>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</si>
  <si>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</si>
  <si>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</si>
  <si>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</si>
  <si>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</si>
  <si>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</si>
  <si>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</si>
  <si>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</si>
  <si>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</si>
  <si>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</si>
  <si>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</si>
  <si>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</si>
  <si>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</si>
  <si>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</si>
  <si>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</si>
  <si>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</si>
  <si>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</si>
  <si>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</si>
  <si>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</si>
  <si>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</si>
  <si>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</si>
  <si>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</si>
  <si>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</si>
  <si>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</si>
  <si>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</si>
  <si>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</si>
  <si>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</si>
  <si>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</si>
  <si>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</si>
  <si>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</si>
  <si>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</si>
  <si>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</si>
  <si>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</si>
  <si>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</si>
  <si>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</si>
  <si>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</si>
  <si>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</si>
  <si>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</si>
  <si>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</si>
  <si>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</si>
  <si>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</si>
  <si>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</si>
  <si>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</si>
  <si>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</si>
  <si>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</si>
  <si>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</si>
  <si>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</si>
  <si>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</si>
  <si>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</si>
  <si>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</si>
  <si>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</si>
  <si>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</si>
  <si>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</si>
  <si>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</si>
  <si>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</si>
  <si>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</si>
  <si>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</si>
  <si>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</si>
  <si>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</si>
  <si>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</si>
  <si>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</si>
  <si>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</si>
  <si>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</si>
  <si>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</si>
  <si>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</si>
  <si>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</si>
  <si>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</si>
  <si>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</si>
  <si>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</si>
  <si>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</si>
  <si>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</si>
  <si>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</si>
  <si>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</si>
  <si>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</si>
  <si>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</si>
  <si>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</si>
  <si>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</si>
  <si>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</si>
  <si>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</si>
  <si>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</si>
  <si>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</si>
  <si>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</si>
  <si>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</si>
  <si>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</si>
  <si>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</si>
  <si>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</si>
  <si>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</si>
  <si>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</si>
  <si>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</si>
  <si>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</si>
  <si>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</si>
  <si>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</si>
  <si>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</si>
  <si>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</si>
  <si>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</si>
  <si>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</si>
  <si>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</si>
  <si>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</si>
  <si>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</si>
  <si>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</si>
  <si>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</si>
  <si>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</si>
  <si>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</si>
  <si>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</si>
  <si>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</si>
  <si>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</si>
  <si>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</si>
  <si>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</si>
  <si>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</si>
  <si>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</si>
  <si>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</si>
  <si>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</si>
  <si>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</si>
  <si>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</si>
  <si>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</si>
  <si>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</si>
  <si>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</si>
  <si>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</si>
  <si>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</si>
  <si>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</si>
  <si>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</si>
  <si>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</si>
  <si>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</si>
  <si>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</si>
  <si>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</si>
  <si>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</si>
  <si>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</si>
  <si>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</si>
  <si>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</si>
  <si>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</si>
  <si>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</si>
  <si>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</si>
  <si>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</si>
  <si>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</si>
  <si>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</si>
  <si>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</si>
  <si>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</si>
  <si>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</si>
  <si>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</si>
  <si>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</si>
  <si>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</si>
  <si>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</si>
  <si>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</si>
  <si>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</si>
  <si>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</si>
  <si>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</si>
  <si>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</si>
  <si>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</si>
  <si>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</si>
  <si>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</si>
  <si>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</si>
  <si>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</si>
  <si>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</si>
  <si>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</si>
  <si>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</si>
  <si>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</si>
  <si>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</si>
  <si>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</si>
  <si>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</si>
  <si>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</si>
  <si>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</si>
  <si>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</si>
  <si>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</si>
  <si>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</si>
  <si>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</si>
  <si>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</si>
  <si>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</si>
  <si>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</si>
  <si>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</si>
  <si>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</si>
  <si>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</si>
  <si>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</si>
  <si>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</si>
  <si>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</si>
  <si>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</si>
  <si>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</si>
  <si>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</si>
  <si>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</si>
  <si>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</si>
  <si>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</si>
  <si>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</si>
  <si>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</si>
  <si>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</si>
  <si>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</si>
  <si>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</si>
  <si>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</si>
  <si>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</si>
  <si>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</si>
  <si>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</si>
  <si>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</si>
  <si>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</si>
  <si>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</si>
  <si>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</si>
  <si>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</si>
  <si>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</si>
  <si>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</si>
  <si>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</si>
  <si>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</si>
  <si>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</si>
  <si>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</si>
  <si>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</si>
  <si>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</si>
  <si>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</si>
  <si>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</si>
  <si>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</si>
  <si>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</si>
  <si>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</si>
  <si>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</si>
  <si>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</si>
  <si>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</si>
  <si>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</si>
  <si>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</si>
  <si>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</si>
  <si>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</si>
  <si>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</si>
  <si>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</si>
  <si>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</si>
  <si>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</si>
  <si>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</si>
  <si>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</si>
  <si>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</si>
  <si>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</si>
  <si>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</si>
  <si>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</si>
  <si>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</si>
  <si>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</si>
  <si>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</si>
  <si>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</si>
  <si>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</si>
  <si>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</si>
  <si>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</si>
  <si>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</si>
  <si>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</si>
  <si>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</si>
  <si>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</si>
  <si>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</si>
  <si>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</si>
  <si>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</si>
  <si>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</si>
  <si>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</si>
  <si>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</si>
  <si>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</si>
  <si>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</si>
  <si>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</si>
  <si>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</si>
  <si>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</si>
  <si>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</si>
  <si>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</si>
  <si>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</si>
  <si>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</si>
  <si>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</si>
  <si>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</si>
  <si>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</si>
  <si>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</si>
  <si>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</si>
  <si>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</si>
  <si>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</si>
  <si>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</si>
  <si>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</si>
  <si>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</si>
  <si>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</si>
  <si>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</si>
  <si>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</si>
  <si>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</si>
  <si>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</si>
  <si>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</si>
  <si>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</si>
  <si>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</si>
  <si>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</si>
  <si>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</si>
  <si>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</si>
  <si>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</si>
  <si>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</si>
  <si>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</si>
  <si>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</si>
  <si>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</si>
  <si>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</si>
  <si>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</si>
  <si>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</si>
  <si>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</si>
  <si>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</si>
  <si>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</si>
  <si>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</si>
  <si>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</si>
  <si>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</si>
  <si>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</si>
  <si>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</si>
  <si>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</si>
  <si>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</si>
  <si>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</si>
  <si>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</si>
  <si>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</si>
  <si>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</si>
  <si>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</si>
  <si>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</si>
  <si>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</si>
  <si>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</si>
  <si>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</si>
  <si>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</si>
  <si>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</si>
  <si>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</si>
  <si>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</si>
  <si>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</si>
  <si>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</si>
  <si>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</si>
  <si>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</si>
  <si>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</si>
  <si>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</si>
  <si>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</si>
  <si>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</si>
  <si>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</si>
  <si>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</si>
  <si>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</si>
  <si>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</si>
  <si>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</si>
  <si>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</si>
  <si>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</si>
  <si>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</si>
  <si>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</si>
  <si>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</si>
  <si>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</si>
  <si>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</si>
  <si>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</si>
  <si>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</si>
  <si>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</si>
  <si>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</si>
  <si>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</si>
  <si>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</si>
  <si>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</si>
  <si>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</si>
  <si>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</si>
  <si>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</si>
  <si>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</si>
  <si>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</si>
  <si>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</si>
  <si>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</si>
  <si>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</si>
  <si>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</si>
  <si>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</si>
  <si>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</si>
  <si>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</si>
  <si>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</si>
  <si>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</si>
  <si>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</si>
  <si>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</si>
  <si>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</si>
  <si>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</si>
  <si>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</si>
  <si>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</si>
  <si>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</si>
  <si>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</si>
  <si>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</si>
  <si>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</si>
  <si>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</si>
  <si>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</si>
  <si>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</si>
  <si>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</si>
  <si>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</si>
  <si>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</si>
  <si>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</si>
  <si>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</si>
  <si>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</si>
  <si>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</si>
  <si>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</si>
  <si>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</si>
  <si>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</si>
  <si>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</si>
  <si>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</si>
  <si>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</si>
  <si>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</si>
  <si>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</si>
  <si>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</si>
  <si>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</si>
  <si>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</si>
  <si>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</si>
  <si>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</si>
  <si>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</si>
  <si>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</si>
  <si>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</si>
  <si>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</si>
  <si>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</si>
  <si>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</si>
  <si>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</si>
  <si>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</si>
  <si>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</si>
  <si>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</si>
  <si>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</si>
  <si>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</si>
  <si>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</si>
  <si>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</si>
  <si>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</si>
  <si>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</si>
  <si>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</si>
  <si>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</si>
  <si>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</si>
  <si>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</si>
  <si>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</si>
  <si>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</si>
  <si>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</si>
  <si>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</si>
  <si>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</si>
  <si>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</si>
  <si>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</si>
  <si>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</si>
  <si>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</si>
  <si>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</si>
  <si>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</si>
  <si>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</si>
  <si>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</si>
  <si>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</si>
  <si>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</si>
  <si>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</si>
  <si>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</si>
  <si>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</si>
  <si>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</si>
  <si>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</si>
  <si>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</si>
  <si>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</si>
  <si>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</si>
  <si>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</si>
  <si>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</si>
  <si>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</si>
  <si>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</si>
  <si>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</si>
  <si>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</si>
  <si>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</si>
  <si>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</si>
  <si>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</si>
  <si>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</si>
  <si>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</si>
  <si>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</si>
  <si>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</si>
  <si>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</si>
  <si>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</si>
  <si>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</si>
  <si>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</si>
  <si>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</si>
  <si>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</si>
  <si>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</si>
  <si>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</si>
  <si>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</si>
  <si>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</si>
  <si>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</si>
  <si>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</si>
  <si>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</si>
  <si>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</si>
  <si>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</si>
  <si>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</si>
  <si>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</si>
  <si>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</si>
  <si>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</si>
  <si>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</si>
  <si>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</si>
  <si>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</si>
  <si>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</si>
  <si>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</si>
  <si>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</si>
  <si>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</si>
  <si>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</si>
  <si>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</si>
  <si>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</si>
  <si>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</si>
  <si>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</si>
  <si>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</si>
  <si>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</si>
  <si>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</si>
  <si>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</si>
  <si>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</si>
  <si>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</si>
  <si>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</si>
  <si>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</si>
  <si>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</si>
  <si>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</si>
  <si>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</si>
  <si>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</si>
  <si>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</si>
  <si>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</si>
  <si>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</si>
  <si>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</si>
  <si>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</si>
  <si>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</si>
  <si>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</si>
  <si>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</si>
  <si>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</si>
  <si>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</si>
  <si>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</si>
  <si>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</si>
  <si>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</si>
  <si>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</si>
  <si>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</si>
  <si>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</si>
  <si>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</si>
  <si>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</si>
  <si>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</si>
  <si>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</si>
  <si>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</si>
  <si>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</si>
  <si>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</si>
  <si>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</si>
  <si>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</si>
  <si>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</si>
  <si>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</si>
  <si>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</si>
  <si>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</si>
  <si>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</si>
  <si>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</si>
  <si>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</si>
  <si>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</si>
  <si>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</si>
  <si>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</si>
  <si>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</si>
  <si>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</si>
  <si>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</si>
  <si>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</si>
  <si>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</si>
  <si>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</si>
  <si>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</si>
  <si>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</si>
  <si>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</si>
  <si>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</si>
  <si>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</si>
  <si>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</si>
  <si>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</si>
  <si>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</si>
  <si>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</si>
  <si>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</si>
  <si>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</si>
  <si>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</si>
  <si>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</si>
  <si>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</si>
  <si>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</si>
  <si>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</si>
  <si>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</si>
  <si>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</si>
  <si>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</si>
  <si>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</si>
  <si>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</si>
  <si>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</si>
  <si>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</si>
  <si>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</si>
  <si>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</si>
  <si>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</si>
  <si>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</si>
  <si>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</si>
  <si>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</si>
  <si>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</si>
  <si>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</si>
  <si>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</si>
  <si>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</si>
  <si>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</si>
  <si>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</si>
  <si>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</si>
  <si>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</si>
  <si>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</si>
  <si>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</si>
  <si>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</si>
  <si>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</si>
  <si>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</si>
  <si>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</si>
  <si>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</si>
  <si>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</si>
  <si>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</si>
  <si>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</si>
  <si>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</si>
  <si>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</si>
  <si>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</si>
  <si>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</si>
  <si>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</si>
  <si>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</si>
  <si>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</si>
  <si>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</si>
  <si>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</si>
  <si>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</si>
  <si>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</si>
  <si>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</si>
  <si>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</si>
  <si>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</si>
  <si>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</si>
  <si>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</si>
  <si>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</si>
  <si>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</si>
  <si>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</si>
  <si>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</si>
  <si>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</si>
  <si>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</si>
  <si>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</si>
  <si>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</si>
  <si>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</si>
  <si>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</si>
  <si>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</si>
  <si>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</si>
  <si>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</si>
  <si>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</si>
  <si>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</si>
  <si>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</si>
  <si>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</si>
  <si>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</si>
  <si>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</si>
  <si>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</si>
  <si>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</si>
  <si>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</si>
  <si>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</si>
  <si>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</si>
  <si>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</si>
  <si>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</si>
  <si>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</si>
  <si>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</si>
  <si>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</si>
  <si>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</si>
  <si>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</si>
  <si>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</si>
  <si>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</si>
  <si>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</si>
  <si>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</si>
  <si>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</si>
  <si>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</si>
  <si>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</si>
  <si>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</si>
  <si>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</si>
  <si>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</si>
  <si>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</si>
  <si>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</si>
  <si>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</si>
  <si>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</si>
  <si>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</si>
  <si>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</si>
  <si>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</si>
  <si>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</si>
  <si>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</si>
  <si>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</si>
  <si>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</si>
  <si>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</si>
  <si>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</si>
  <si>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</si>
  <si>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</si>
  <si>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</si>
  <si>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</si>
  <si>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</si>
  <si>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</si>
  <si>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</si>
  <si>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</si>
  <si>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</si>
  <si>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</si>
  <si>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</si>
  <si>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</si>
  <si>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</si>
  <si>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</si>
  <si>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</si>
  <si>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</si>
  <si>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</si>
  <si>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</si>
  <si>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</si>
  <si>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</si>
  <si>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</si>
  <si>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</si>
  <si>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</si>
  <si>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</si>
  <si>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</si>
  <si>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</si>
  <si>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</si>
  <si>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</si>
  <si>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</si>
  <si>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</si>
  <si>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</si>
  <si>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</si>
  <si>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</si>
  <si>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</si>
  <si>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</si>
  <si>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</si>
  <si>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</si>
  <si>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</si>
  <si>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</si>
  <si>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</si>
  <si>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</si>
  <si>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</si>
  <si>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</si>
  <si>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</si>
  <si>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</si>
  <si>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</si>
  <si>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</si>
  <si>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</si>
  <si>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</si>
  <si>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</si>
  <si>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</si>
  <si>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</si>
  <si>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</si>
  <si>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</si>
  <si>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</si>
  <si>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</si>
  <si>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</si>
  <si>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</si>
  <si>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</si>
  <si>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</si>
  <si>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</si>
  <si>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</si>
  <si>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</si>
  <si>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</si>
  <si>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</si>
  <si>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</si>
  <si>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</si>
  <si>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</si>
  <si>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</si>
  <si>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</si>
  <si>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</si>
  <si>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</si>
  <si>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</si>
  <si>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</si>
  <si>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</si>
  <si>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</si>
  <si>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</si>
  <si>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</si>
  <si>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</si>
  <si>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</si>
  <si>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</si>
  <si>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</si>
  <si>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</si>
  <si>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</si>
  <si>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</si>
  <si>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</si>
  <si>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</si>
  <si>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</si>
  <si>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</si>
  <si>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</si>
  <si>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</si>
  <si>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</si>
  <si>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</si>
  <si>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</si>
  <si>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</si>
  <si>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</si>
  <si>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</si>
  <si>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</si>
  <si>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</si>
  <si>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</si>
  <si>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</si>
  <si>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</si>
  <si>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</si>
  <si>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</si>
  <si>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</si>
  <si>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</si>
  <si>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</si>
  <si>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</si>
  <si>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</si>
  <si>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</si>
  <si>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</si>
  <si>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</si>
  <si>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</si>
  <si>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</si>
  <si>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</si>
  <si>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</si>
  <si>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</si>
  <si>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</si>
  <si>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</si>
  <si>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</si>
  <si>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</si>
  <si>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</si>
  <si>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</si>
  <si>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</si>
  <si>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</si>
  <si>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</si>
  <si>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</si>
  <si>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</si>
  <si>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</si>
  <si>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</si>
  <si>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</si>
  <si>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</si>
  <si>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</si>
  <si>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</si>
  <si>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</si>
  <si>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</si>
  <si>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</si>
  <si>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</si>
  <si>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</si>
  <si>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</si>
  <si>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</si>
  <si>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</si>
  <si>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</si>
  <si>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</si>
  <si>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</si>
  <si>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</si>
  <si>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</si>
  <si>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</si>
  <si>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</si>
  <si>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</si>
  <si>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</si>
  <si>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</si>
  <si>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</si>
  <si>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</si>
  <si>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</si>
  <si>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</si>
  <si>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</si>
  <si>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</si>
  <si>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</si>
  <si>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</si>
  <si>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</si>
  <si>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</si>
  <si>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</si>
  <si>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</si>
  <si>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</si>
  <si>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</si>
  <si>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</si>
  <si>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</si>
  <si>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</si>
  <si>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</si>
  <si>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</si>
  <si>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</si>
  <si>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</si>
  <si>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</si>
  <si>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</si>
  <si>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</si>
  <si>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</si>
  <si>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</si>
  <si>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</si>
  <si>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</si>
  <si>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</si>
  <si>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</si>
  <si>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</si>
  <si>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</si>
  <si>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</si>
  <si>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</si>
  <si>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</si>
  <si>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</si>
  <si>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</si>
  <si>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</si>
  <si>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</si>
  <si>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</si>
  <si>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</si>
  <si>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</si>
  <si>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</si>
  <si>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</si>
  <si>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</si>
  <si>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</si>
  <si>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</si>
  <si>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</si>
  <si>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</si>
  <si>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</si>
  <si>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</si>
  <si>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</si>
  <si>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</si>
  <si>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</si>
  <si>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</si>
  <si>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</si>
  <si>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</si>
  <si>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</si>
  <si>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</si>
  <si>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</si>
  <si>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</si>
  <si>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</si>
  <si>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</si>
  <si>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</si>
  <si>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</si>
  <si>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</si>
  <si>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</si>
  <si>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</si>
  <si>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</si>
  <si>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</si>
  <si>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</si>
  <si>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</si>
  <si>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</si>
  <si>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</si>
  <si>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</si>
  <si>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</si>
  <si>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</si>
  <si>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</si>
  <si>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</si>
  <si>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</si>
  <si>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</si>
  <si>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</si>
  <si>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</si>
  <si>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</si>
  <si>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</si>
  <si>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</si>
  <si>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</si>
  <si>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</si>
  <si>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</si>
  <si>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</si>
  <si>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</si>
  <si>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</si>
  <si>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</si>
  <si>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</si>
  <si>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</si>
  <si>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</si>
  <si>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</si>
  <si>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</si>
  <si>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</si>
  <si>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</si>
  <si>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</si>
  <si>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</si>
  <si>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</si>
  <si>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</si>
  <si>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</si>
  <si>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</si>
  <si>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</si>
  <si>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</si>
  <si>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</si>
  <si>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</si>
  <si>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</si>
  <si>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</si>
  <si>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</si>
  <si>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</si>
  <si>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</si>
  <si>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</si>
  <si>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</si>
  <si>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</si>
  <si>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</si>
  <si>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</si>
  <si>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</si>
  <si>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</si>
  <si>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</si>
  <si>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</si>
  <si>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</si>
  <si>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</si>
  <si>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</si>
  <si>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</si>
  <si>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</si>
  <si>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</si>
  <si>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</si>
  <si>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</si>
  <si>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</si>
  <si>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</si>
  <si>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</si>
  <si>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</si>
  <si>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</si>
  <si>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</si>
  <si>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</si>
  <si>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</si>
  <si>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</si>
  <si>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</si>
  <si>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</si>
  <si>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</si>
  <si>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</si>
  <si>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</si>
  <si>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</si>
  <si>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</si>
  <si>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</si>
  <si>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</si>
  <si>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</si>
  <si>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</si>
  <si>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</si>
  <si>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</si>
  <si>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</si>
  <si>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</si>
  <si>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</si>
  <si>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</si>
  <si>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</si>
  <si>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</si>
  <si>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</si>
  <si>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</si>
  <si>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</si>
  <si>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</si>
  <si>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</si>
  <si>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</si>
  <si>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</si>
  <si>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</si>
  <si>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</si>
  <si>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</si>
  <si>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</si>
  <si>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</si>
  <si>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</si>
  <si>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</si>
  <si>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</si>
  <si>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</si>
  <si>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</si>
  <si>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</si>
  <si>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</si>
  <si>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</si>
  <si>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</si>
  <si>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</si>
  <si>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</si>
  <si>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</si>
  <si>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</si>
  <si>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</si>
  <si>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</si>
  <si>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</si>
  <si>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</si>
  <si>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</si>
  <si>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</si>
  <si>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</si>
  <si>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</si>
  <si>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</si>
  <si>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</si>
  <si>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</si>
  <si>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</si>
  <si>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</si>
  <si>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</si>
  <si>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</si>
  <si>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</si>
  <si>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</si>
  <si>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</si>
  <si>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</si>
  <si>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</si>
  <si>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</si>
  <si>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</si>
  <si>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</si>
  <si>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</si>
  <si>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</si>
  <si>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</si>
  <si>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</si>
  <si>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</si>
  <si>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</si>
  <si>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</si>
  <si>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</si>
  <si>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</si>
  <si>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</si>
  <si>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</si>
  <si>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</si>
  <si>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</si>
  <si>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</si>
  <si>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</si>
  <si>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</si>
  <si>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</si>
  <si>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</si>
  <si>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</si>
  <si>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</si>
  <si>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</si>
  <si>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</si>
  <si>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</si>
  <si>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</si>
  <si>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</si>
  <si>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</si>
  <si>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</si>
  <si>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</si>
  <si>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</si>
  <si>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</si>
  <si>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</si>
  <si>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</si>
  <si>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</si>
  <si>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</si>
  <si>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</si>
  <si>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</si>
  <si>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</si>
  <si>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</si>
  <si>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</si>
  <si>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</si>
  <si>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</si>
  <si>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</si>
  <si>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</si>
  <si>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</si>
  <si>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</si>
  <si>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</si>
  <si>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</si>
  <si>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</si>
  <si>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</si>
  <si>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</si>
  <si>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</si>
  <si>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</si>
  <si>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</si>
  <si>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</si>
  <si>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</si>
  <si>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</si>
  <si>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</si>
  <si>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</si>
  <si>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</si>
  <si>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</si>
  <si>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</si>
  <si>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</si>
  <si>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</si>
  <si>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</si>
  <si>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</si>
  <si>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</si>
  <si>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</si>
  <si>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</si>
  <si>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</si>
  <si>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</si>
  <si>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</si>
  <si>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</si>
  <si>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</si>
  <si>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</si>
  <si>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</si>
  <si>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</si>
  <si>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</si>
  <si>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</si>
  <si>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</si>
  <si>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</si>
  <si>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</si>
  <si>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</si>
  <si>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</si>
  <si>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</si>
  <si>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</si>
  <si>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</si>
  <si>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</si>
  <si>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</si>
  <si>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</si>
  <si>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</si>
  <si>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</si>
  <si>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</si>
  <si>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</si>
  <si>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</si>
  <si>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</si>
  <si>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</si>
  <si>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</si>
  <si>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</si>
  <si>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</si>
  <si>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</si>
  <si>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</si>
  <si>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</si>
  <si>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</si>
  <si>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</si>
  <si>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</si>
  <si>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</si>
  <si>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</si>
  <si>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</si>
  <si>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</si>
  <si>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</si>
  <si>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</si>
  <si>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</si>
  <si>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</si>
  <si>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</si>
  <si>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</si>
  <si>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</si>
  <si>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</si>
  <si>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</si>
  <si>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</si>
  <si>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</si>
  <si>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</si>
  <si>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</si>
  <si>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</si>
  <si>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</si>
  <si>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</si>
  <si>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</si>
  <si>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</si>
  <si>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</si>
  <si>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</si>
  <si>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</si>
  <si>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</si>
  <si>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</si>
  <si>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</si>
  <si>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</si>
  <si>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</si>
  <si>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</si>
  <si>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</si>
  <si>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</si>
  <si>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</si>
  <si>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</si>
  <si>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</si>
  <si>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</si>
  <si>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</si>
  <si>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</si>
  <si>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</si>
  <si>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</si>
  <si>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</si>
  <si>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</si>
  <si>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</si>
  <si>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</si>
  <si>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</si>
  <si>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</si>
  <si>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</si>
  <si>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</si>
  <si>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</si>
  <si>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</si>
  <si>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</si>
  <si>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</si>
  <si>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</si>
  <si>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</si>
  <si>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</si>
  <si>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</si>
  <si>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</si>
  <si>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</si>
  <si>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</si>
  <si>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</si>
  <si>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</si>
  <si>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</si>
  <si>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</si>
  <si>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</si>
  <si>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</si>
  <si>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</si>
  <si>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</si>
  <si>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</si>
  <si>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</si>
  <si>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</si>
  <si>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</si>
  <si>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</si>
  <si>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</si>
  <si>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</si>
  <si>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</si>
  <si>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</si>
  <si>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</si>
  <si>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</si>
  <si>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</si>
  <si>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</si>
  <si>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</si>
  <si>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</si>
  <si>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</si>
  <si>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</si>
  <si>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</si>
  <si>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</si>
  <si>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</si>
  <si>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</si>
  <si>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</si>
  <si>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</si>
  <si>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</si>
  <si>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</si>
  <si>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</si>
  <si>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</si>
  <si>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</si>
  <si>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</si>
  <si>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</si>
  <si>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</si>
  <si>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</si>
  <si>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</si>
  <si>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</si>
  <si>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</si>
  <si>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</si>
  <si>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</si>
  <si>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</si>
  <si>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</si>
  <si>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</si>
  <si>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</si>
  <si>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</si>
  <si>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</si>
  <si>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</si>
  <si>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</si>
  <si>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</si>
  <si>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</si>
  <si>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</si>
  <si>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</si>
  <si>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</si>
  <si>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</si>
  <si>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</si>
  <si>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</si>
  <si>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</si>
  <si>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</si>
  <si>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</si>
  <si>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</si>
  <si>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</si>
  <si>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</si>
  <si>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</si>
  <si>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</si>
  <si>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</si>
  <si>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</si>
  <si>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</si>
  <si>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</si>
  <si>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</si>
  <si>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</si>
  <si>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</si>
  <si>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</si>
  <si>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</si>
  <si>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</si>
  <si>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</si>
  <si>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</si>
  <si>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</si>
  <si>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</si>
  <si>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</si>
  <si>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</si>
  <si>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</si>
  <si>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</si>
  <si>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</si>
  <si>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</si>
  <si>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</si>
  <si>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</si>
  <si>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</si>
  <si>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</si>
  <si>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</si>
  <si>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</si>
  <si>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</si>
  <si>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</si>
  <si>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</si>
  <si>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</si>
  <si>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</si>
  <si>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</si>
  <si>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</si>
  <si>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</si>
  <si>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</si>
  <si>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</si>
  <si>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</si>
  <si>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</si>
  <si>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</si>
  <si>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</si>
  <si>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</si>
  <si>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</si>
  <si>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</si>
  <si>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</si>
  <si>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</si>
  <si>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</si>
  <si>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</si>
  <si>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</si>
  <si>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</si>
  <si>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</si>
  <si>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</si>
  <si>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</si>
  <si>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</si>
  <si>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</si>
  <si>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</si>
  <si>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</si>
  <si>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</si>
  <si>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</si>
  <si>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</si>
  <si>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</si>
  <si>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</si>
  <si>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</si>
  <si>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</si>
  <si>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</si>
  <si>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</si>
  <si>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</si>
  <si>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</si>
  <si>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</si>
  <si>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</si>
  <si>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</si>
  <si>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</si>
  <si>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</si>
  <si>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</si>
  <si>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</si>
  <si>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</si>
  <si>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</si>
  <si>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</si>
  <si>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</si>
  <si>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</si>
  <si>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</si>
  <si>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</si>
  <si>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</si>
  <si>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</si>
  <si>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</si>
  <si>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</si>
  <si>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</si>
  <si>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</si>
  <si>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</si>
  <si>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</si>
  <si>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</si>
  <si>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</si>
  <si>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</si>
  <si>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</si>
  <si>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</si>
  <si>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</si>
  <si>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</si>
  <si>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</si>
  <si>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</si>
  <si>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</si>
  <si>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</si>
  <si>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</si>
  <si>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</si>
  <si>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</si>
  <si>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</si>
  <si>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</si>
  <si>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</si>
  <si>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</si>
  <si>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</si>
  <si>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</si>
  <si>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</si>
  <si>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</si>
  <si>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</si>
  <si>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</si>
  <si>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</si>
  <si>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</si>
  <si>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</si>
  <si>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</si>
  <si>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</si>
  <si>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</si>
  <si>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</si>
  <si>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</si>
  <si>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</si>
  <si>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</si>
  <si>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</si>
  <si>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</si>
  <si>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</si>
  <si>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</si>
  <si>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</si>
  <si>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</si>
  <si>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</si>
  <si>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</si>
  <si>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</si>
  <si>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</si>
  <si>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</si>
  <si>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</si>
  <si>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</si>
  <si>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</si>
  <si>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</si>
  <si>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</si>
  <si>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</si>
  <si>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</si>
  <si>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</si>
  <si>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</si>
  <si>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</si>
  <si>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</si>
  <si>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</si>
  <si>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</si>
  <si>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</si>
  <si>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</si>
  <si>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</si>
  <si>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</si>
  <si>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</si>
  <si>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</si>
  <si>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</si>
  <si>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</si>
  <si>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</si>
  <si>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</si>
  <si>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</si>
  <si>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</si>
  <si>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</si>
  <si>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</si>
  <si>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</si>
  <si>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</si>
  <si>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</si>
  <si>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</si>
  <si>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</si>
  <si>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</si>
  <si>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</si>
  <si>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</si>
  <si>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</si>
  <si>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</si>
  <si>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</si>
  <si>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</si>
  <si>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</si>
  <si>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</si>
  <si>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</si>
  <si>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</si>
  <si>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</si>
  <si>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</si>
  <si>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</si>
  <si>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</si>
  <si>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</si>
  <si>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</si>
  <si>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</si>
  <si>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</si>
  <si>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</si>
  <si>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</si>
  <si>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</si>
  <si>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</si>
  <si>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</si>
  <si>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</si>
  <si>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</si>
  <si>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</si>
  <si>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</si>
  <si>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</si>
  <si>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</si>
  <si>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</si>
  <si>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</si>
  <si>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</si>
  <si>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</si>
  <si>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</si>
  <si>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</si>
  <si>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</si>
  <si>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</si>
  <si>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</si>
  <si>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</si>
  <si>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</si>
  <si>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</si>
  <si>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</si>
  <si>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</si>
  <si>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</si>
  <si>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</si>
  <si>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</si>
  <si>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</si>
  <si>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</si>
  <si>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</si>
  <si>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</si>
  <si>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</si>
  <si>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</si>
  <si>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</si>
  <si>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</si>
  <si>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</si>
  <si>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</si>
  <si>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</si>
  <si>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</si>
  <si>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</si>
  <si>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</si>
  <si>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</si>
  <si>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</si>
  <si>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</si>
  <si>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</si>
  <si>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</si>
  <si>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</si>
  <si>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</si>
  <si>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</si>
  <si>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</si>
  <si>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</si>
  <si>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</si>
  <si>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</si>
  <si>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</si>
  <si>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</si>
  <si>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</si>
  <si>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</si>
  <si>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</si>
  <si>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</si>
  <si>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</si>
  <si>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</si>
  <si>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</si>
  <si>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</si>
  <si>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</si>
  <si>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</si>
  <si>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</si>
  <si>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</si>
  <si>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</si>
  <si>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</si>
  <si>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</si>
  <si>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</si>
  <si>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</si>
  <si>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</si>
  <si>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</si>
  <si>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</si>
  <si>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</si>
  <si>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</si>
  <si>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</si>
  <si>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</si>
  <si>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</si>
  <si>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</si>
  <si>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</si>
  <si>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</si>
  <si>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</si>
  <si>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</si>
  <si>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</si>
  <si>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</si>
  <si>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</si>
  <si>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</si>
  <si>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</si>
  <si>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</si>
  <si>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</si>
  <si>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</si>
  <si>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</si>
  <si>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</si>
  <si>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</si>
  <si>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</si>
  <si>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</si>
  <si>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</si>
  <si>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</si>
  <si>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</si>
  <si>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</si>
  <si>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</si>
  <si>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</si>
  <si>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</si>
  <si>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</si>
  <si>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</si>
  <si>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</si>
  <si>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</si>
  <si>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</si>
  <si>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</si>
  <si>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</si>
  <si>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</si>
  <si>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</si>
  <si>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</si>
  <si>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</si>
  <si>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</si>
  <si>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</si>
  <si>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</si>
  <si>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</si>
  <si>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</si>
  <si>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</si>
  <si>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</si>
  <si>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</si>
  <si>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</si>
  <si>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</si>
  <si>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</si>
  <si>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</si>
  <si>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</si>
  <si>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</si>
  <si>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</si>
  <si>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</si>
  <si>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</si>
  <si>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</si>
  <si>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</si>
  <si>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</si>
  <si>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</si>
  <si>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</si>
  <si>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</si>
  <si>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</si>
  <si>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</si>
  <si>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</si>
  <si>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</si>
  <si>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</si>
  <si>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</si>
  <si>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</si>
  <si>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</si>
  <si>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</si>
  <si>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</si>
  <si>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</si>
  <si>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</si>
  <si>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</si>
  <si>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</si>
  <si>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</si>
  <si>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</si>
  <si>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</si>
  <si>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</si>
  <si>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</si>
  <si>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</si>
  <si>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</si>
  <si>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</si>
  <si>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</si>
  <si>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</si>
  <si>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</si>
  <si>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</si>
  <si>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</si>
  <si>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</si>
  <si>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</si>
  <si>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</si>
  <si>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</si>
  <si>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</si>
  <si>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</si>
  <si>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</si>
  <si>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</si>
  <si>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</si>
  <si>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</si>
  <si>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</si>
  <si>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</si>
  <si>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</si>
  <si>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</si>
  <si>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</si>
  <si>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</si>
  <si>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</si>
  <si>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</si>
  <si>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</si>
  <si>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</si>
  <si>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</si>
  <si>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</si>
  <si>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</si>
  <si>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</si>
  <si>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</si>
  <si>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</si>
  <si>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</si>
  <si>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</si>
  <si>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</si>
  <si>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</si>
  <si>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</si>
  <si>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</si>
  <si>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</si>
  <si>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</si>
  <si>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</si>
  <si>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</si>
  <si>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</si>
  <si>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</si>
  <si>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</si>
  <si>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</si>
  <si>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</si>
  <si>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</si>
  <si>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</si>
  <si>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</si>
  <si>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</si>
  <si>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</si>
  <si>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</si>
  <si>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</si>
  <si>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</si>
  <si>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</si>
  <si>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</si>
  <si>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</si>
  <si>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</si>
  <si>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</si>
  <si>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</si>
  <si>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</si>
  <si>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</si>
  <si>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</si>
  <si>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</si>
  <si>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</si>
  <si>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</si>
  <si>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</si>
  <si>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</si>
  <si>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</si>
  <si>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</si>
  <si>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</si>
  <si>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</si>
  <si>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</si>
  <si>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</si>
  <si>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</si>
  <si>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</si>
  <si>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</si>
  <si>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</si>
  <si>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</si>
  <si>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</si>
  <si>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</si>
  <si>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</si>
  <si>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</si>
  <si>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</si>
  <si>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</si>
  <si>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</si>
  <si>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</si>
  <si>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</si>
  <si>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</si>
  <si>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</si>
  <si>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</si>
  <si>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</si>
  <si>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</si>
  <si>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</si>
  <si>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</si>
  <si>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</si>
  <si>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</si>
  <si>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</si>
  <si>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</si>
  <si>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</si>
  <si>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</si>
  <si>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</si>
  <si>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</si>
  <si>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</si>
  <si>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</si>
  <si>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</si>
  <si>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</si>
  <si>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</si>
  <si>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</si>
  <si>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</si>
  <si>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</si>
  <si>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</si>
  <si>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</si>
  <si>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</si>
  <si>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</si>
  <si>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</si>
  <si>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</si>
  <si>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</si>
  <si>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</si>
  <si>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</si>
  <si>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</si>
  <si>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</si>
  <si>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</si>
  <si>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</si>
  <si>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</si>
  <si>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</si>
  <si>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</si>
  <si>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</si>
  <si>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</si>
  <si>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</si>
  <si>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</si>
  <si>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</si>
  <si>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</si>
  <si>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</si>
  <si>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</si>
  <si>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</si>
  <si>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</si>
  <si>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</si>
  <si>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</si>
  <si>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</si>
  <si>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</si>
  <si>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</si>
  <si>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</si>
  <si>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</si>
  <si>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</si>
  <si>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</si>
  <si>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</si>
  <si>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</si>
  <si>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</si>
  <si>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</si>
  <si>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</si>
  <si>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</si>
  <si>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</si>
  <si>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</si>
  <si>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</si>
  <si>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</si>
  <si>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</si>
  <si>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</si>
  <si>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</si>
  <si>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</si>
  <si>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</si>
  <si>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</si>
  <si>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</si>
  <si>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</si>
  <si>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</si>
  <si>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</si>
  <si>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</si>
  <si>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</si>
  <si>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</si>
  <si>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</si>
  <si>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</si>
  <si>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</si>
  <si>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</si>
  <si>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</si>
  <si>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</si>
  <si>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</si>
  <si>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</si>
  <si>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</si>
  <si>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</si>
  <si>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</si>
  <si>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</si>
  <si>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</si>
  <si>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</si>
  <si>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</si>
  <si>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</si>
  <si>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</si>
  <si>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</si>
  <si>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</si>
  <si>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</si>
  <si>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</si>
  <si>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</si>
  <si>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</si>
  <si>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</si>
  <si>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</si>
  <si>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</si>
  <si>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</si>
  <si>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</si>
  <si>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</si>
  <si>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</si>
  <si>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</si>
  <si>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</si>
  <si>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</si>
  <si>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</si>
  <si>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</si>
  <si>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</si>
  <si>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</si>
  <si>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</si>
  <si>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</si>
  <si>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</si>
  <si>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</si>
  <si>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</si>
  <si>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</si>
  <si>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</si>
  <si>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</si>
  <si>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</si>
  <si>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</si>
  <si>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</si>
  <si>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</si>
  <si>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</si>
  <si>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</si>
  <si>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</si>
  <si>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</si>
  <si>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</si>
  <si>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</si>
  <si>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</si>
  <si>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</si>
  <si>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</si>
  <si>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</si>
  <si>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</si>
  <si>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</si>
  <si>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</si>
  <si>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</si>
  <si>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</si>
  <si>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</si>
  <si>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</si>
  <si>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</si>
  <si>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</si>
  <si>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</si>
  <si>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</si>
  <si>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</si>
  <si>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</si>
  <si>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</si>
  <si>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</si>
  <si>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</si>
  <si>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</si>
  <si>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</si>
  <si>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</si>
  <si>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</si>
  <si>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</si>
  <si>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</si>
  <si>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</si>
  <si>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</si>
  <si>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</si>
  <si>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</si>
  <si>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</si>
  <si>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</si>
  <si>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</si>
  <si>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</si>
  <si>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</si>
  <si>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</si>
  <si>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</si>
  <si>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</si>
  <si>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</si>
  <si>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</si>
  <si>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</si>
  <si>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</si>
  <si>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</si>
  <si>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</si>
  <si>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</si>
  <si>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</si>
  <si>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</si>
  <si>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</si>
  <si>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</si>
  <si>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</si>
  <si>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</si>
  <si>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</si>
  <si>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</si>
  <si>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</si>
  <si>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</si>
  <si>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</si>
  <si>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</si>
  <si>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</si>
  <si>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</si>
  <si>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</si>
  <si>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</si>
  <si>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</si>
  <si>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</si>
  <si>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</si>
  <si>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</si>
  <si>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</si>
  <si>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</si>
  <si>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</si>
  <si>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</si>
  <si>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</si>
  <si>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</si>
  <si>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</si>
  <si>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</si>
  <si>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</si>
  <si>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</si>
  <si>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</si>
  <si>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</si>
  <si>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</si>
  <si>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</si>
  <si>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</si>
  <si>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</si>
  <si>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</si>
  <si>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</si>
  <si>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</si>
  <si>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</si>
  <si>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</si>
  <si>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</si>
  <si>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</si>
  <si>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</si>
  <si>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</si>
  <si>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</si>
  <si>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</si>
  <si>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</si>
  <si>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</si>
  <si>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</si>
  <si>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</si>
  <si>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</si>
  <si>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</si>
  <si>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</si>
  <si>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</si>
  <si>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</si>
  <si>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</si>
  <si>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</si>
  <si>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</si>
  <si>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</si>
  <si>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</si>
  <si>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</si>
  <si>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</si>
  <si>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</si>
  <si>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</si>
  <si>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</si>
  <si>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</si>
  <si>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</si>
  <si>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</si>
  <si>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</si>
  <si>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</si>
  <si>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</si>
  <si>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</si>
  <si>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</si>
  <si>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</si>
  <si>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</si>
  <si>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</si>
  <si>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</si>
  <si>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</si>
  <si>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</si>
  <si>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</si>
  <si>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</si>
  <si>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</si>
  <si>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</si>
  <si>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</si>
  <si>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</si>
  <si>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</si>
  <si>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</si>
  <si>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</si>
  <si>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</si>
  <si>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</si>
  <si>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</si>
  <si>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</si>
  <si>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</si>
  <si>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</si>
  <si>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</si>
  <si>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</si>
  <si>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</si>
  <si>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</si>
  <si>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</si>
  <si>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</si>
  <si>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</si>
  <si>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</si>
  <si>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</si>
  <si>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</si>
  <si>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</si>
  <si>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</si>
  <si>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</si>
  <si>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</si>
  <si>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</si>
  <si>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</si>
  <si>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</si>
  <si>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</si>
  <si>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</si>
  <si>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</si>
  <si>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</si>
  <si>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</si>
  <si>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</si>
  <si>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</si>
  <si>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</si>
  <si>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</si>
  <si>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</si>
  <si>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</si>
  <si>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</si>
  <si>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</si>
  <si>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</si>
  <si>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</si>
  <si>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</si>
  <si>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</si>
  <si>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</si>
  <si>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</si>
  <si>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</si>
  <si>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</si>
  <si>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</si>
  <si>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</si>
  <si>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</si>
  <si>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</si>
  <si>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</si>
  <si>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</si>
  <si>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</si>
  <si>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</si>
  <si>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</si>
  <si>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</si>
  <si>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</si>
  <si>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</si>
  <si>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</si>
  <si>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</si>
  <si>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</si>
  <si>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</si>
  <si>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</si>
  <si>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</si>
  <si>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</si>
  <si>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</si>
  <si>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</si>
  <si>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</si>
  <si>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</si>
  <si>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</si>
  <si>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</si>
  <si>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</si>
  <si>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</si>
  <si>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</si>
  <si>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</si>
  <si>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</si>
  <si>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</si>
  <si>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</si>
  <si>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</si>
  <si>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</si>
  <si>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</si>
  <si>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</si>
  <si>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</si>
  <si>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</si>
  <si>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</si>
  <si>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</si>
  <si>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</si>
  <si>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</si>
  <si>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</si>
  <si>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</si>
  <si>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</si>
  <si>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</si>
  <si>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</si>
  <si>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</si>
  <si>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</si>
  <si>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</si>
  <si>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</si>
  <si>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</si>
  <si>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</si>
  <si>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</si>
  <si>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</si>
  <si>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</si>
  <si>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</si>
  <si>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</si>
  <si>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</si>
  <si>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</si>
  <si>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</si>
  <si>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</si>
  <si>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</si>
  <si>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</si>
  <si>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</si>
  <si>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</si>
  <si>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</si>
  <si>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</si>
  <si>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</si>
  <si>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</si>
  <si>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</si>
  <si>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</si>
  <si>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</si>
  <si>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</si>
  <si>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</si>
  <si>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</si>
  <si>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</si>
  <si>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</si>
  <si>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</si>
  <si>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</si>
  <si>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</si>
  <si>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</si>
  <si>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</si>
  <si>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</si>
  <si>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</si>
  <si>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</si>
  <si>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</si>
  <si>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</si>
  <si>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</si>
  <si>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</si>
  <si>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</si>
  <si>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</si>
  <si>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</si>
  <si>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</si>
  <si>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</si>
  <si>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</si>
  <si>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</si>
  <si>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</si>
  <si>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</si>
  <si>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</si>
  <si>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</si>
  <si>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</si>
  <si>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</si>
  <si>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</si>
  <si>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</si>
  <si>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</si>
  <si>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</si>
  <si>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</si>
  <si>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</si>
  <si>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</si>
  <si>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</si>
  <si>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</si>
  <si>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</si>
  <si>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</si>
  <si>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</si>
  <si>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</si>
  <si>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</si>
  <si>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</si>
  <si>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</si>
  <si>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</si>
  <si>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</si>
  <si>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</si>
  <si>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</si>
  <si>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</si>
  <si>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</si>
  <si>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</si>
  <si>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</si>
  <si>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</si>
  <si>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</si>
  <si>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</si>
  <si>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</si>
  <si>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</si>
  <si>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</si>
  <si>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</si>
  <si>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</si>
  <si>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</si>
  <si>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</si>
  <si>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</si>
  <si>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</si>
  <si>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</si>
  <si>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</si>
  <si>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</si>
  <si>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</si>
  <si>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</si>
  <si>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</si>
  <si>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</si>
  <si>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</si>
  <si>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</si>
  <si>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</si>
  <si>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</si>
  <si>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</si>
  <si>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</si>
  <si>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</si>
  <si>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</si>
  <si>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</si>
  <si>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</si>
  <si>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</si>
  <si>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</si>
  <si>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</si>
  <si>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</si>
  <si>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</si>
  <si>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</si>
  <si>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</si>
  <si>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</si>
  <si>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</si>
  <si>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</si>
  <si>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</si>
  <si>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</si>
  <si>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</si>
  <si>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</si>
  <si>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</si>
  <si>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</si>
  <si>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</si>
  <si>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</si>
  <si>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</si>
  <si>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</si>
  <si>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</si>
  <si>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</si>
  <si>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</si>
  <si>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</si>
  <si>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</si>
  <si>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</si>
  <si>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</si>
  <si>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</si>
  <si>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</si>
  <si>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</si>
  <si>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</si>
  <si>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</si>
  <si>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</si>
  <si>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</si>
  <si>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</si>
  <si>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</si>
  <si>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</si>
  <si>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</si>
  <si>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</si>
  <si>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</si>
  <si>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</si>
  <si>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</si>
  <si>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</si>
  <si>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</si>
  <si>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</si>
  <si>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</si>
  <si>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</si>
  <si>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</si>
  <si>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</si>
  <si>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</si>
  <si>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</si>
  <si>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</si>
  <si>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</si>
  <si>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</si>
  <si>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</si>
  <si>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</si>
  <si>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</si>
  <si>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</si>
  <si>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</si>
  <si>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</si>
  <si>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</si>
  <si>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</si>
  <si>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</si>
  <si>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</si>
  <si>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</si>
  <si>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</si>
  <si>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</si>
  <si>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</si>
  <si>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</si>
  <si>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</si>
  <si>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</si>
  <si>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</si>
  <si>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</si>
  <si>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</si>
  <si>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</si>
  <si>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</si>
  <si>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</si>
  <si>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</si>
  <si>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</si>
  <si>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</si>
  <si>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</si>
  <si>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</si>
  <si>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</si>
  <si>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</si>
  <si>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</si>
  <si>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</si>
  <si>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</si>
  <si>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</si>
  <si>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</si>
  <si>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</si>
  <si>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</si>
  <si>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</si>
  <si>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</si>
  <si>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</si>
  <si>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</si>
  <si>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</si>
  <si>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</si>
  <si>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</si>
  <si>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</si>
  <si>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</si>
  <si>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</si>
  <si>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</si>
  <si>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</si>
  <si>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</si>
  <si>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</si>
  <si>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</si>
  <si>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</si>
  <si>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</si>
  <si>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</si>
  <si>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</si>
  <si>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</si>
  <si>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</si>
  <si>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</si>
  <si>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</si>
  <si>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</si>
  <si>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</si>
  <si>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</si>
  <si>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</si>
  <si>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</si>
  <si>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</si>
  <si>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</si>
  <si>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</si>
  <si>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</si>
  <si>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</si>
  <si>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</si>
  <si>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</si>
  <si>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</si>
  <si>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</si>
  <si>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</si>
  <si>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</si>
  <si>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</si>
  <si>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</si>
  <si>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</si>
  <si>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</si>
  <si>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</si>
  <si>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</si>
  <si>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</si>
  <si>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</si>
  <si>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</si>
  <si>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</si>
  <si>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</si>
  <si>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</si>
  <si>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</si>
  <si>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</si>
  <si>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</si>
  <si>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</si>
  <si>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</si>
  <si>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</si>
  <si>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</si>
  <si>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</si>
  <si>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</si>
  <si>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</si>
  <si>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</si>
  <si>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</si>
  <si>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</si>
  <si>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</si>
  <si>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</si>
  <si>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</si>
  <si>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</si>
  <si>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</si>
  <si>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</si>
  <si>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</si>
  <si>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</si>
  <si>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</si>
  <si>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</si>
  <si>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</si>
  <si>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</si>
  <si>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</si>
  <si>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</si>
  <si>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</si>
  <si>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</si>
  <si>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</si>
  <si>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</si>
  <si>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</si>
  <si>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</si>
  <si>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</si>
  <si>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</si>
  <si>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</si>
  <si>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</si>
  <si>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</si>
  <si>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</si>
  <si>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</si>
  <si>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</si>
  <si>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</si>
  <si>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</si>
  <si>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</si>
  <si>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</si>
  <si>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</si>
  <si>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</si>
  <si>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</si>
  <si>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</si>
  <si>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</si>
  <si>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</si>
  <si>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</si>
  <si>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</si>
  <si>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</si>
  <si>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</si>
  <si>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</si>
  <si>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</si>
  <si>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</si>
  <si>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</si>
  <si>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</si>
  <si>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</si>
  <si>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</si>
  <si>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</si>
  <si>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</si>
  <si>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</si>
  <si>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</si>
  <si>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</si>
  <si>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</si>
  <si>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</si>
  <si>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</si>
  <si>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</si>
  <si>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</si>
  <si>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</si>
  <si>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</si>
  <si>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</si>
  <si>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</si>
  <si>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</si>
  <si>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</si>
  <si>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</si>
  <si>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</si>
  <si>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</si>
  <si>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</si>
  <si>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</si>
  <si>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</si>
  <si>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</si>
  <si>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</si>
  <si>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</si>
  <si>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</si>
  <si>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</si>
  <si>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</si>
  <si>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</si>
  <si>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</si>
  <si>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</si>
  <si>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</si>
  <si>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</si>
  <si>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</si>
  <si>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</si>
  <si>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</si>
  <si>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</si>
  <si>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</si>
  <si>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</si>
  <si>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</si>
  <si>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</si>
  <si>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</si>
  <si>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</si>
  <si>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</si>
  <si>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</si>
  <si>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</si>
  <si>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</si>
  <si>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</si>
  <si>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</si>
  <si>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</si>
  <si>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</si>
  <si>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</si>
  <si>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</si>
  <si>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</si>
  <si>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</si>
  <si>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</si>
  <si>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</si>
  <si>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</si>
  <si>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</si>
  <si>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</si>
  <si>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</si>
  <si>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</si>
  <si>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</si>
  <si>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</si>
  <si>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</si>
  <si>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</si>
  <si>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</si>
  <si>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</si>
  <si>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</si>
  <si>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</si>
  <si>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</si>
  <si>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</si>
  <si>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</si>
  <si>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</si>
  <si>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</si>
  <si>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</si>
  <si>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</si>
  <si>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</si>
  <si>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</si>
  <si>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</si>
  <si>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</si>
  <si>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</si>
  <si>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</si>
  <si>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</si>
  <si>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</si>
  <si>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</si>
  <si>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</si>
  <si>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</si>
  <si>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</si>
  <si>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</si>
  <si>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</si>
  <si>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</si>
  <si>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</si>
  <si>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</si>
  <si>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</si>
  <si>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</si>
  <si>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</si>
  <si>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</si>
  <si>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</si>
  <si>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</si>
  <si>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</si>
  <si>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</si>
  <si>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</si>
  <si>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</si>
  <si>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</si>
  <si>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</si>
  <si>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</si>
  <si>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</si>
  <si>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</si>
  <si>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</si>
  <si>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</si>
  <si>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</si>
  <si>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</si>
  <si>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</si>
  <si>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</si>
  <si>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</si>
  <si>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</si>
  <si>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</si>
  <si>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</si>
  <si>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</si>
  <si>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</si>
  <si>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</si>
  <si>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</si>
  <si>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</si>
  <si>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</si>
  <si>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</si>
  <si>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</si>
  <si>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</si>
  <si>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</si>
  <si>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</si>
  <si>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</si>
  <si>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</si>
  <si>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</si>
  <si>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</si>
  <si>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</si>
  <si>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</si>
  <si>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</si>
  <si>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</si>
  <si>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</si>
  <si>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</si>
  <si>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</si>
  <si>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</si>
  <si>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</si>
  <si>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</si>
  <si>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</si>
  <si>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</si>
  <si>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</si>
  <si>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</si>
  <si>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</si>
  <si>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</si>
  <si>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</si>
  <si>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</si>
  <si>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</si>
  <si>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</si>
  <si>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</si>
  <si>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</si>
  <si>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</si>
  <si>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</si>
  <si>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</si>
  <si>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</si>
  <si>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</si>
  <si>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</si>
  <si>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</si>
  <si>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</si>
  <si>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</si>
  <si>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</si>
  <si>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</si>
  <si>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</si>
  <si>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</si>
  <si>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</si>
  <si>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</si>
  <si>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</si>
  <si>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</si>
  <si>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</si>
  <si>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</si>
  <si>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</si>
  <si>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</si>
  <si>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</si>
  <si>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</si>
  <si>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</si>
  <si>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</si>
  <si>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</si>
  <si>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</si>
  <si>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</si>
  <si>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</si>
  <si>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</si>
  <si>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</si>
  <si>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</si>
  <si>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</si>
  <si>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</si>
  <si>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</si>
  <si>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</si>
  <si>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</si>
  <si>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</si>
  <si>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</si>
  <si>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</si>
  <si>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</si>
  <si>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</si>
  <si>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</si>
  <si>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</si>
  <si>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</si>
  <si>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</si>
  <si>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</si>
  <si>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</si>
  <si>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</si>
  <si>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</si>
  <si>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</si>
  <si>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</si>
  <si>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</si>
  <si>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</si>
  <si>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</si>
  <si>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</si>
  <si>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</si>
  <si>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</si>
  <si>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</si>
  <si>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</si>
  <si>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</si>
  <si>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</si>
  <si>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</si>
  <si>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</si>
  <si>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</si>
  <si>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</si>
  <si>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</si>
  <si>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</si>
  <si>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</si>
  <si>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</si>
  <si>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</si>
  <si>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</si>
  <si>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</si>
  <si>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</si>
  <si>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</si>
  <si>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</si>
  <si>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</si>
  <si>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</si>
  <si>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</si>
  <si>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</si>
  <si>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</si>
  <si>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</si>
  <si>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</si>
  <si>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</si>
  <si>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</si>
  <si>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</si>
  <si>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</si>
  <si>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</si>
  <si>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</si>
  <si>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</si>
  <si>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</si>
  <si>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</si>
  <si>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</si>
  <si>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</si>
  <si>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</si>
  <si>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</si>
  <si>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</si>
  <si>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</si>
  <si>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</si>
  <si>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</si>
  <si>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</si>
  <si>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</si>
  <si>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</si>
  <si>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</si>
  <si>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</si>
  <si>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</si>
  <si>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</si>
  <si>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</si>
  <si>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</si>
  <si>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</si>
  <si>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</si>
  <si>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</si>
  <si>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</si>
  <si>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</si>
  <si>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</si>
  <si>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</si>
  <si>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</si>
  <si>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</si>
  <si>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</si>
  <si>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</si>
  <si>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</si>
  <si>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</si>
  <si>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</si>
  <si>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</si>
  <si>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</si>
  <si>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</si>
  <si>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</si>
  <si>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</si>
  <si>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</si>
  <si>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</si>
  <si>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</si>
  <si>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</si>
  <si>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</si>
  <si>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</si>
  <si>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</si>
  <si>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</si>
  <si>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</si>
  <si>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</si>
  <si>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</si>
  <si>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</si>
  <si>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</si>
  <si>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</si>
  <si>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</si>
  <si>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</si>
  <si>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</si>
  <si>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</si>
  <si>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</si>
  <si>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</si>
  <si>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</si>
  <si>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</si>
  <si>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</si>
  <si>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</si>
  <si>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</si>
  <si>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</si>
  <si>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</si>
  <si>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</si>
  <si>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</si>
  <si>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</si>
  <si>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</si>
  <si>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</si>
  <si>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</si>
  <si>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</si>
  <si>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</si>
  <si>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</si>
  <si>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</si>
  <si>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</si>
  <si>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</si>
  <si>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</si>
  <si>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</si>
  <si>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</si>
  <si>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</si>
  <si>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</si>
  <si>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</si>
  <si>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</si>
  <si>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</si>
  <si>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</si>
  <si>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</si>
  <si>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</si>
  <si>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</si>
  <si>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</si>
  <si>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</si>
  <si>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</si>
  <si>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</si>
  <si>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</si>
  <si>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</si>
  <si>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</si>
  <si>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</si>
  <si>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</si>
  <si>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</si>
  <si>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</si>
  <si>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</si>
  <si>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</si>
  <si>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</si>
  <si>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</si>
  <si>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</si>
  <si>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</si>
  <si>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</si>
  <si>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</si>
  <si>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</si>
  <si>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</si>
  <si>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</si>
  <si>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</si>
  <si>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</si>
  <si>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</si>
  <si>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</si>
  <si>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</si>
  <si>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</si>
  <si>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</si>
  <si>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</si>
  <si>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</si>
  <si>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</si>
  <si>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</si>
  <si>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</si>
  <si>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</si>
  <si>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</si>
  <si>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</si>
  <si>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</si>
  <si>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</si>
  <si>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</si>
  <si>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</si>
  <si>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</si>
  <si>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</si>
  <si>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</si>
  <si>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</si>
  <si>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</si>
  <si>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</si>
  <si>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</si>
  <si>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</si>
  <si>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</si>
  <si>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</si>
  <si>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</si>
  <si>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</si>
  <si>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</si>
  <si>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</si>
  <si>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</si>
  <si>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</si>
  <si>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</si>
  <si>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</si>
  <si>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</si>
  <si>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</si>
  <si>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</si>
  <si>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</si>
  <si>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</si>
  <si>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</si>
  <si>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</si>
  <si>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</si>
  <si>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</si>
  <si>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</si>
  <si>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</si>
  <si>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</si>
  <si>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</si>
  <si>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</si>
  <si>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</si>
  <si>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</si>
  <si>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</si>
  <si>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</si>
  <si>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</si>
  <si>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</si>
  <si>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</si>
  <si>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</si>
  <si>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</si>
  <si>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</si>
  <si>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</si>
  <si>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</si>
  <si>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</si>
  <si>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</si>
  <si>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</si>
  <si>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</si>
  <si>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</si>
  <si>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</si>
  <si>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</si>
  <si>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</si>
  <si>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</si>
  <si>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</si>
  <si>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</si>
  <si>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</si>
  <si>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</si>
  <si>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</si>
  <si>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</si>
  <si>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</si>
  <si>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</si>
  <si>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</si>
  <si>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</si>
  <si>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</si>
  <si>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</si>
  <si>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</si>
  <si>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</si>
  <si>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</si>
  <si>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</si>
  <si>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</si>
  <si>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</si>
  <si>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</si>
  <si>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</si>
  <si>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</si>
  <si>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</si>
  <si>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</si>
  <si>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</si>
  <si>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</si>
  <si>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</si>
  <si>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</si>
  <si>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</si>
  <si>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</si>
  <si>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</si>
  <si>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</si>
  <si>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</si>
  <si>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</si>
  <si>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</si>
  <si>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</si>
  <si>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</si>
  <si>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</si>
  <si>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</si>
  <si>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</si>
  <si>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</si>
  <si>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</si>
  <si>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</si>
  <si>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</si>
  <si>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</si>
  <si>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</si>
  <si>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</si>
  <si>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</si>
  <si>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</si>
  <si>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</si>
  <si>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</si>
  <si>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</si>
  <si>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</si>
  <si>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</si>
  <si>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</si>
  <si>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</si>
  <si>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</si>
  <si>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</si>
  <si>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</si>
  <si>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</si>
  <si>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</si>
  <si>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</si>
  <si>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</si>
  <si>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</si>
  <si>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</si>
  <si>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</si>
  <si>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</si>
  <si>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</si>
  <si>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</si>
  <si>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</si>
  <si>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</si>
  <si>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</si>
  <si>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</si>
  <si>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</si>
  <si>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</si>
  <si>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</si>
  <si>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</si>
  <si>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</si>
  <si>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</si>
  <si>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</si>
  <si>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</si>
  <si>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</si>
  <si>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</si>
  <si>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</si>
  <si>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</si>
  <si>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</si>
  <si>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</si>
  <si>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</si>
  <si>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</si>
  <si>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</si>
  <si>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</si>
  <si>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</si>
  <si>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</si>
  <si>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</si>
  <si>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</si>
  <si>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</si>
  <si>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</si>
  <si>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</si>
  <si>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</si>
  <si>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</si>
  <si>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</si>
  <si>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</si>
  <si>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</si>
  <si>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</si>
  <si>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</si>
  <si>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</si>
  <si>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</si>
  <si>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</si>
  <si>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</si>
  <si>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</si>
  <si>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</si>
  <si>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</si>
  <si>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</si>
  <si>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</si>
  <si>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</si>
  <si>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</si>
  <si>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</si>
  <si>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</si>
  <si>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</si>
  <si>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</si>
  <si>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</si>
  <si>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</si>
  <si>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</si>
  <si>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</si>
  <si>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</si>
  <si>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</si>
  <si>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</si>
  <si>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</si>
  <si>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</si>
  <si>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</si>
  <si>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</si>
  <si>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</si>
  <si>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</si>
  <si>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</si>
  <si>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</si>
  <si>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</si>
  <si>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</si>
  <si>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</si>
  <si>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</si>
  <si>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</si>
  <si>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</si>
  <si>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</si>
  <si>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</si>
  <si>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</si>
  <si>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</si>
  <si>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</si>
  <si>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</si>
  <si>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</si>
  <si>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</si>
  <si>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</si>
  <si>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</si>
  <si>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</si>
  <si>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</si>
  <si>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</si>
  <si>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</si>
  <si>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</si>
  <si>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</si>
  <si>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</si>
  <si>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</si>
  <si>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</si>
  <si>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</si>
  <si>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</si>
  <si>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</si>
  <si>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</si>
  <si>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</si>
  <si>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</si>
  <si>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</si>
  <si>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</si>
  <si>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</si>
  <si>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</si>
  <si>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</si>
  <si>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</si>
  <si>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</si>
  <si>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</si>
  <si>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</si>
  <si>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</si>
  <si>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</si>
  <si>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</si>
  <si>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</si>
  <si>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</si>
  <si>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</si>
  <si>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</si>
  <si>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</si>
  <si>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</si>
  <si>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</si>
  <si>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</si>
  <si>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</si>
  <si>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</si>
  <si>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</si>
  <si>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</si>
  <si>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</si>
  <si>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</si>
  <si>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</si>
  <si>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</si>
  <si>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</si>
  <si>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</si>
  <si>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</si>
  <si>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</si>
  <si>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</si>
  <si>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</si>
  <si>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</si>
  <si>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</si>
  <si>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</si>
  <si>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</si>
  <si>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</si>
  <si>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</si>
  <si>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</si>
  <si>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</si>
  <si>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</si>
  <si>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</si>
  <si>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</si>
  <si>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</si>
  <si>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</si>
  <si>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</si>
  <si>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</si>
  <si>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</si>
  <si>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</si>
  <si>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</si>
  <si>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</si>
  <si>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</si>
  <si>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</si>
  <si>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</si>
  <si>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</si>
  <si>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</si>
  <si>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</si>
  <si>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</si>
  <si>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</si>
  <si>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</si>
  <si>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</si>
  <si>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</si>
  <si>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</si>
  <si>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</si>
  <si>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</si>
  <si>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</si>
  <si>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</si>
  <si>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</si>
  <si>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</si>
  <si>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</si>
  <si>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</si>
  <si>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</si>
  <si>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</si>
  <si>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</si>
  <si>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</si>
  <si>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</si>
  <si>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</si>
  <si>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</si>
  <si>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</si>
  <si>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</si>
  <si>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</si>
  <si>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</si>
  <si>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</si>
  <si>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</si>
  <si>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</si>
  <si>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</si>
  <si>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</si>
  <si>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</si>
  <si>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</si>
  <si>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</si>
  <si>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</si>
  <si>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</si>
  <si>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</si>
  <si>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</si>
  <si>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</si>
  <si>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</si>
  <si>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</si>
  <si>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</si>
  <si>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</si>
  <si>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</si>
  <si>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</si>
  <si>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</si>
  <si>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</si>
  <si>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</si>
  <si>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</si>
  <si>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</si>
  <si>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</si>
  <si>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</si>
  <si>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</si>
  <si>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</si>
  <si>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</si>
  <si>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</si>
  <si>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</si>
  <si>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</si>
  <si>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</si>
  <si>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</si>
  <si>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</si>
  <si>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</si>
  <si>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</si>
  <si>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</si>
  <si>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</si>
  <si>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</si>
  <si>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</si>
  <si>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</si>
  <si>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</si>
  <si>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</si>
  <si>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</si>
  <si>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</si>
  <si>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</si>
  <si>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</si>
  <si>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</si>
  <si>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</si>
  <si>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</si>
  <si>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</si>
  <si>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</si>
  <si>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</si>
  <si>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</si>
  <si>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</si>
  <si>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</si>
  <si>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</si>
  <si>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</si>
  <si>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</si>
  <si>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</si>
  <si>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</si>
  <si>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</si>
  <si>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</si>
  <si>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</si>
  <si>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</si>
  <si>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</si>
  <si>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</si>
  <si>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</si>
  <si>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</si>
  <si>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</si>
  <si>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</si>
  <si>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</si>
  <si>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</si>
  <si>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</si>
  <si>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</si>
  <si>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</si>
  <si>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</si>
  <si>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</si>
  <si>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</si>
  <si>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</si>
  <si>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</si>
  <si>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</si>
  <si>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</si>
  <si>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</si>
  <si>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</si>
  <si>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</si>
  <si>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</si>
  <si>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</si>
  <si>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</si>
  <si>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</si>
  <si>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</si>
  <si>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</si>
  <si>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</si>
  <si>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</si>
  <si>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</si>
  <si>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</si>
  <si>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</si>
  <si>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</si>
  <si>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</si>
  <si>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</si>
  <si>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</si>
  <si>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</si>
  <si>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</si>
  <si>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</si>
  <si>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</si>
  <si>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</si>
  <si>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</si>
  <si>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</si>
  <si>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</si>
  <si>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</si>
  <si>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</si>
  <si>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</si>
  <si>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</si>
  <si>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</si>
  <si>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</si>
  <si>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</si>
  <si>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</si>
  <si>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</si>
  <si>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</si>
  <si>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</si>
  <si>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</si>
  <si>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</si>
  <si>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</si>
  <si>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</si>
  <si>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</si>
  <si>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</si>
  <si>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</si>
  <si>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</si>
  <si>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</si>
  <si>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</si>
  <si>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</si>
  <si>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</si>
  <si>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</si>
  <si>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</si>
  <si>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</si>
  <si>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</si>
  <si>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</si>
  <si>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</si>
  <si>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</si>
  <si>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</si>
  <si>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</si>
  <si>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</si>
  <si>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</si>
  <si>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</si>
  <si>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</si>
  <si>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</si>
  <si>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</si>
  <si>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</si>
  <si>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</si>
  <si>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</si>
  <si>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</si>
  <si>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</si>
  <si>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</si>
  <si>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</si>
  <si>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</si>
  <si>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</si>
  <si>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</si>
  <si>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</si>
  <si>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</si>
  <si>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</si>
  <si>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</si>
  <si>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</si>
  <si>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</si>
  <si>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</si>
  <si>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</si>
  <si>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</si>
  <si>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</si>
  <si>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</si>
  <si>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</si>
  <si>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</si>
  <si>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</si>
  <si>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</si>
  <si>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</si>
  <si>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</si>
  <si>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</si>
  <si>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</si>
  <si>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</si>
  <si>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</si>
  <si>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</si>
  <si>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</si>
  <si>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</si>
  <si>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</si>
  <si>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</si>
  <si>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</si>
  <si>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</si>
  <si>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</si>
  <si>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</si>
  <si>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</si>
  <si>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</si>
  <si>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</si>
  <si>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</si>
  <si>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</si>
  <si>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</si>
  <si>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</si>
  <si>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</si>
  <si>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</si>
  <si>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</si>
  <si>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</si>
  <si>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</si>
  <si>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</si>
  <si>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</si>
  <si>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</si>
  <si>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</si>
  <si>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</si>
  <si>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</si>
  <si>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</si>
  <si>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</si>
  <si>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</si>
  <si>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</si>
  <si>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</si>
  <si>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</si>
  <si>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</si>
  <si>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</si>
  <si>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</si>
  <si>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</si>
  <si>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</si>
  <si>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</si>
  <si>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</si>
  <si>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</si>
  <si>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</si>
  <si>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</si>
  <si>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</si>
  <si>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</si>
  <si>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</si>
  <si>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</si>
  <si>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</si>
  <si>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</si>
  <si>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</si>
  <si>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</si>
  <si>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</si>
  <si>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</si>
  <si>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</si>
  <si>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</si>
  <si>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</si>
  <si>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</si>
  <si>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</si>
  <si>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</si>
  <si>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</si>
  <si>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</si>
  <si>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</si>
  <si>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</si>
  <si>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</si>
  <si>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</si>
  <si>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</si>
  <si>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</si>
  <si>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</si>
  <si>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</si>
  <si>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</si>
  <si>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</si>
  <si>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</si>
  <si>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</si>
  <si>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</si>
  <si>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</si>
  <si>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</si>
  <si>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</si>
  <si>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</si>
  <si>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</si>
  <si>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</si>
  <si>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</si>
  <si>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</si>
  <si>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</si>
  <si>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</si>
  <si>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</si>
  <si>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</si>
  <si>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</si>
  <si>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</si>
  <si>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</si>
  <si>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</si>
  <si>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</si>
  <si>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</si>
  <si>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</si>
  <si>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</si>
  <si>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</si>
  <si>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</si>
  <si>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</si>
  <si>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</si>
  <si>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</si>
  <si>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</si>
  <si>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</si>
  <si>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</si>
  <si>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</si>
  <si>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</si>
  <si>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</si>
  <si>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</si>
  <si>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</si>
  <si>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</si>
  <si>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</si>
  <si>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</si>
  <si>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</si>
  <si>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</si>
  <si>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</si>
  <si>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</si>
  <si>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</si>
  <si>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</si>
  <si>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</si>
  <si>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</si>
  <si>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</si>
  <si>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</si>
  <si>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</si>
  <si>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</si>
  <si>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</si>
  <si>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</si>
  <si>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</si>
  <si>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</si>
  <si>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</si>
  <si>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</si>
  <si>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</si>
  <si>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</si>
  <si>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</si>
  <si>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</si>
  <si>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</si>
  <si>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</si>
  <si>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</si>
  <si>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</si>
  <si>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</si>
  <si>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</si>
  <si>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</si>
  <si>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</si>
  <si>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</si>
  <si>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</si>
  <si>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</si>
  <si>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</si>
  <si>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</si>
  <si>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</si>
  <si>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</si>
  <si>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</si>
  <si>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</si>
  <si>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</si>
  <si>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</si>
  <si>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</si>
  <si>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</si>
  <si>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</si>
  <si>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</si>
  <si>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</si>
  <si>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</si>
  <si>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</si>
  <si>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</si>
  <si>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</si>
  <si>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</si>
  <si>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</si>
  <si>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</si>
  <si>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</si>
  <si>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</si>
  <si>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</si>
  <si>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</si>
  <si>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</si>
  <si>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</si>
  <si>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</si>
  <si>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</si>
  <si>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</si>
  <si>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</si>
  <si>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</si>
  <si>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</si>
  <si>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</si>
  <si>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</si>
  <si>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</si>
  <si>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</si>
  <si>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</si>
  <si>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</si>
  <si>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</si>
  <si>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</si>
  <si>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</si>
  <si>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</si>
  <si>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</si>
  <si>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</si>
  <si>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</si>
  <si>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</si>
  <si>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</si>
  <si>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</si>
  <si>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</si>
  <si>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</si>
  <si>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</si>
  <si>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</si>
  <si>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</si>
  <si>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</si>
  <si>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</si>
  <si>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</si>
  <si>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</si>
  <si>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</si>
  <si>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</si>
  <si>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</si>
  <si>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</si>
  <si>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</si>
  <si>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</si>
  <si>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</si>
  <si>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</si>
  <si>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</si>
  <si>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</si>
  <si>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</si>
  <si>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</si>
  <si>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</si>
  <si>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</si>
  <si>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</si>
  <si>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</si>
  <si>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</si>
  <si>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</si>
  <si>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</si>
  <si>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</si>
  <si>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</si>
  <si>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</si>
  <si>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</si>
  <si>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</si>
  <si>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</si>
  <si>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</si>
  <si>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</si>
  <si>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</si>
  <si>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</si>
  <si>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</si>
  <si>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</si>
  <si>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</si>
  <si>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</si>
  <si>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</si>
  <si>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</si>
  <si>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</si>
  <si>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</si>
  <si>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</si>
  <si>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</si>
  <si>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</si>
  <si>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</si>
  <si>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</si>
  <si>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</si>
  <si>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</si>
  <si>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</si>
  <si>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</si>
  <si>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</si>
  <si>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</si>
  <si>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</si>
  <si>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</si>
  <si>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</si>
  <si>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</si>
  <si>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</si>
  <si>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</si>
  <si>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</si>
  <si>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</si>
  <si>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</si>
  <si>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</si>
  <si>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</si>
  <si>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</si>
  <si>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</si>
  <si>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</si>
  <si>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</si>
  <si>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</si>
  <si>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</si>
  <si>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</si>
  <si>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</si>
  <si>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</si>
  <si>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</si>
  <si>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</si>
  <si>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</si>
  <si>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</si>
  <si>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</si>
  <si>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</si>
  <si>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</si>
  <si>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</si>
  <si>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</si>
  <si>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</si>
  <si>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</si>
  <si>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</si>
  <si>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</si>
  <si>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</si>
  <si>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</si>
  <si>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</si>
  <si>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</si>
  <si>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</si>
  <si>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</si>
  <si>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</si>
  <si>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</si>
  <si>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</si>
  <si>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</si>
  <si>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</si>
  <si>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</si>
  <si>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</si>
  <si>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</si>
  <si>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</si>
  <si>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</si>
  <si>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</si>
  <si>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</si>
  <si>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</si>
  <si>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</si>
  <si>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</si>
  <si>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</si>
  <si>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</si>
  <si>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</si>
  <si>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</si>
  <si>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</si>
  <si>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</si>
  <si>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</si>
  <si>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</si>
  <si>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</si>
  <si>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</si>
  <si>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</si>
  <si>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</si>
  <si>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</si>
  <si>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</si>
  <si>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</si>
  <si>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</si>
  <si>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</si>
  <si>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</si>
  <si>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</si>
  <si>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</si>
  <si>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</si>
  <si>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</si>
  <si>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</si>
  <si>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</si>
  <si>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</si>
  <si>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</si>
  <si>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</si>
  <si>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</si>
  <si>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</si>
  <si>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</si>
  <si>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</si>
  <si>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</si>
  <si>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</si>
  <si>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</si>
  <si>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</si>
  <si>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</si>
  <si>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</si>
  <si>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</si>
  <si>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</si>
  <si>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</si>
  <si>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</si>
  <si>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</si>
  <si>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</si>
  <si>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</si>
  <si>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</si>
  <si>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</si>
  <si>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</si>
  <si>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</si>
  <si>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</si>
  <si>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</si>
  <si>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</si>
  <si>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</si>
  <si>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</si>
  <si>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</si>
  <si>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</si>
  <si>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</si>
  <si>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</si>
  <si>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</si>
  <si>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</si>
  <si>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</si>
  <si>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</si>
  <si>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</si>
  <si>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</si>
  <si>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</si>
  <si>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</si>
  <si>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</si>
  <si>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</si>
  <si>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</si>
  <si>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</si>
  <si>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</si>
  <si>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</si>
  <si>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</si>
  <si>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</si>
  <si>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</si>
  <si>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</si>
  <si>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</si>
  <si>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</si>
  <si>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</si>
  <si>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</si>
  <si>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</si>
  <si>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</si>
  <si>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</si>
  <si>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</si>
  <si>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</si>
  <si>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</si>
  <si>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</si>
  <si>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</si>
  <si>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</si>
  <si>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</si>
  <si>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</si>
  <si>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</si>
  <si>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</si>
  <si>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</si>
  <si>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</si>
  <si>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</si>
  <si>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</si>
  <si>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</si>
  <si>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</si>
  <si>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</si>
  <si>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</si>
  <si>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</si>
  <si>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</si>
  <si>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</si>
  <si>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</si>
  <si>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</si>
  <si>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</si>
  <si>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</si>
  <si>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</si>
  <si>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</si>
  <si>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</si>
  <si>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</si>
  <si>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</si>
  <si>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</si>
  <si>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</si>
  <si>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</si>
  <si>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</si>
  <si>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</si>
  <si>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</si>
  <si>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</si>
  <si>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</si>
  <si>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</si>
  <si>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</si>
  <si>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</si>
  <si>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</si>
  <si>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</si>
  <si>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</si>
  <si>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</si>
  <si>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</si>
  <si>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</si>
  <si>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</si>
  <si>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</si>
  <si>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</si>
  <si>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</si>
  <si>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</si>
  <si>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</si>
  <si>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</si>
  <si>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</si>
  <si>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</si>
  <si>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</si>
  <si>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</si>
  <si>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</si>
  <si>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</si>
  <si>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</si>
  <si>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</si>
  <si>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</si>
  <si>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</si>
  <si>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</si>
  <si>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</si>
  <si>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</si>
  <si>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</si>
  <si>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</si>
  <si>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</si>
  <si>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</si>
  <si>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</si>
  <si>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</si>
  <si>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</si>
  <si>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</si>
  <si>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</si>
  <si>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</si>
  <si>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</si>
  <si>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</si>
  <si>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</si>
  <si>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</si>
  <si>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</si>
  <si>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</si>
  <si>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</si>
  <si>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</si>
  <si>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</si>
  <si>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</si>
  <si>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</si>
  <si>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</si>
  <si>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</si>
  <si>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</si>
  <si>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</si>
  <si>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</si>
  <si>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</si>
  <si>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</si>
  <si>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</si>
  <si>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</si>
  <si>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</si>
  <si>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</si>
  <si>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</si>
  <si>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</si>
  <si>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</si>
  <si>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</si>
  <si>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</si>
  <si>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</si>
  <si>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</si>
  <si>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</si>
  <si>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</si>
  <si>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</si>
  <si>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</si>
  <si>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</si>
  <si>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</si>
  <si>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</si>
  <si>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</si>
  <si>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</si>
  <si>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</si>
  <si>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</si>
  <si>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</si>
  <si>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</si>
  <si>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</si>
  <si>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</si>
  <si>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</si>
  <si>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</si>
  <si>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</si>
  <si>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</si>
  <si>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</si>
  <si>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</si>
  <si>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</si>
  <si>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</si>
  <si>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</si>
  <si>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</si>
  <si>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</si>
  <si>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</si>
  <si>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</si>
  <si>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</si>
  <si>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</si>
  <si>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</si>
  <si>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</si>
  <si>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</si>
  <si>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</si>
  <si>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</si>
  <si>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</si>
  <si>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</si>
  <si>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</si>
  <si>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</si>
  <si>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</si>
  <si>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</si>
  <si>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</si>
  <si>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</si>
  <si>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</si>
  <si>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</si>
  <si>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</si>
  <si>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</si>
  <si>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</si>
  <si>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</si>
  <si>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</si>
  <si>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</si>
  <si>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</si>
  <si>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</si>
  <si>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</si>
  <si>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</si>
  <si>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</si>
  <si>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</si>
  <si>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</si>
  <si>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</si>
  <si>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</si>
  <si>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</si>
  <si>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</si>
  <si>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</si>
  <si>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</si>
  <si>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</si>
  <si>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</si>
  <si>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</si>
  <si>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</si>
  <si>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</si>
  <si>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</si>
  <si>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</si>
  <si>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</si>
  <si>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</si>
  <si>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</si>
  <si>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</si>
  <si>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</si>
  <si>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</si>
  <si>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</si>
  <si>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</si>
  <si>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</si>
  <si>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</si>
  <si>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</si>
  <si>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</si>
  <si>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</si>
  <si>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</si>
  <si>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</si>
  <si>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</si>
  <si>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</si>
  <si>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</si>
  <si>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</si>
  <si>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</si>
  <si>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</si>
  <si>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</si>
  <si>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</si>
  <si>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</si>
  <si>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</si>
  <si>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</si>
  <si>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</si>
  <si>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</si>
  <si>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</si>
  <si>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</si>
  <si>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</si>
  <si>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</si>
  <si>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</si>
  <si>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</si>
  <si>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</si>
  <si>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</si>
  <si>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</si>
  <si>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</si>
  <si>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</si>
  <si>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</si>
  <si>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</si>
  <si>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</si>
  <si>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</si>
  <si>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</si>
  <si>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</si>
  <si>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</si>
  <si>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</si>
  <si>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</si>
  <si>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</si>
  <si>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</si>
  <si>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</si>
  <si>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</si>
  <si>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</si>
  <si>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</si>
  <si>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</si>
  <si>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</si>
  <si>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</si>
  <si>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</si>
  <si>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</si>
  <si>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</si>
  <si>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</si>
  <si>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</si>
  <si>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</si>
  <si>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</si>
  <si>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</si>
  <si>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</si>
  <si>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</si>
  <si>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</si>
  <si>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</si>
  <si>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</si>
  <si>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</si>
  <si>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</si>
  <si>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</si>
  <si>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</si>
  <si>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</si>
  <si>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</si>
  <si>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</si>
  <si>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</si>
  <si>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</si>
  <si>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</si>
  <si>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</si>
  <si>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</si>
  <si>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</si>
  <si>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</si>
  <si>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</si>
  <si>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</si>
  <si>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</si>
  <si>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</si>
  <si>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</si>
  <si>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</si>
  <si>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</si>
  <si>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</si>
  <si>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</si>
  <si>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</si>
  <si>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</si>
  <si>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</si>
  <si>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</si>
  <si>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</si>
  <si>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</si>
  <si>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</si>
  <si>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</si>
  <si>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</si>
  <si>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</si>
  <si>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</si>
  <si>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</si>
  <si>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</si>
  <si>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</si>
  <si>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</si>
  <si>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</si>
  <si>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</si>
  <si>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</si>
  <si>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</si>
  <si>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</si>
  <si>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</si>
  <si>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</si>
  <si>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</si>
  <si>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</si>
  <si>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</si>
  <si>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</si>
  <si>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</si>
  <si>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</si>
  <si>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</si>
  <si>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</si>
  <si>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</si>
  <si>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</si>
  <si>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</si>
  <si>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</si>
  <si>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</si>
  <si>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</si>
  <si>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</si>
  <si>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</si>
  <si>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</si>
  <si>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</si>
  <si>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</si>
  <si>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</si>
  <si>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</si>
  <si>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</si>
  <si>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</si>
  <si>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</si>
  <si>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</si>
  <si>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</si>
  <si>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</si>
  <si>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</si>
  <si>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</si>
  <si>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</si>
  <si>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</si>
  <si>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</si>
  <si>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</si>
  <si>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</si>
  <si>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</si>
  <si>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</si>
  <si>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</si>
  <si>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</si>
  <si>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</si>
  <si>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</si>
  <si>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</si>
  <si>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</si>
  <si>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</si>
  <si>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</si>
  <si>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</si>
  <si>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</si>
  <si>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</si>
  <si>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</si>
  <si>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</si>
  <si>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</si>
  <si>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</si>
  <si>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</si>
  <si>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</si>
  <si>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</si>
  <si>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</si>
  <si>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</si>
  <si>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</si>
  <si>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</si>
  <si>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</si>
  <si>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</si>
  <si>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</si>
  <si>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</si>
  <si>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</si>
  <si>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</si>
  <si>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</si>
  <si>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</si>
  <si>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</si>
  <si>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</si>
  <si>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</si>
  <si>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</si>
  <si>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</si>
  <si>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</si>
  <si>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</si>
  <si>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</si>
  <si>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</si>
  <si>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</si>
  <si>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</si>
  <si>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</si>
  <si>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</si>
  <si>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</si>
  <si>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</si>
  <si>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</si>
  <si>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</si>
  <si>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</si>
  <si>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</si>
  <si>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</si>
  <si>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</si>
  <si>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</si>
  <si>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</si>
  <si>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</si>
  <si>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</si>
  <si>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</si>
  <si>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</si>
  <si>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</si>
  <si>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</si>
  <si>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</si>
  <si>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</si>
  <si>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</si>
  <si>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</si>
  <si>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</si>
  <si>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</si>
  <si>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</si>
  <si>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</si>
  <si>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</si>
  <si>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</si>
  <si>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</si>
  <si>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</si>
  <si>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</si>
  <si>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</si>
  <si>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</si>
  <si>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</si>
  <si>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</si>
  <si>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</si>
  <si>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</si>
  <si>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</si>
  <si>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</si>
  <si>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</si>
  <si>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</si>
  <si>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</si>
  <si>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</si>
  <si>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</si>
  <si>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</si>
  <si>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</si>
  <si>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</si>
  <si>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</si>
  <si>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</si>
  <si>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</si>
  <si>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</si>
  <si>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</si>
  <si>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</si>
  <si>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</si>
  <si>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</si>
  <si>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</si>
  <si>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</si>
  <si>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</si>
  <si>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</si>
  <si>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</si>
  <si>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</si>
  <si>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</si>
  <si>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</si>
  <si>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</si>
  <si>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</si>
  <si>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</si>
  <si>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</si>
  <si>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</si>
  <si>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</si>
  <si>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</si>
  <si>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</si>
  <si>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</si>
  <si>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</si>
  <si>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</si>
  <si>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</si>
  <si>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</si>
  <si>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</si>
  <si>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</si>
  <si>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</si>
  <si>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</si>
  <si>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</si>
  <si>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</si>
  <si>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</si>
  <si>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</si>
  <si>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</si>
  <si>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</si>
  <si>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</si>
  <si>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</si>
  <si>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</si>
  <si>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</si>
  <si>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</si>
  <si>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</si>
  <si>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</si>
  <si>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</si>
  <si>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</si>
  <si>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</si>
  <si>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</si>
  <si>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</si>
  <si>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</si>
  <si>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</si>
  <si>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</si>
  <si>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</si>
  <si>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</si>
  <si>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</si>
  <si>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</si>
  <si>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</si>
  <si>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</si>
  <si>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</si>
  <si>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</si>
  <si>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</si>
  <si>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</si>
  <si>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</si>
  <si>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</si>
  <si>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</si>
  <si>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</si>
  <si>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</si>
  <si>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</si>
  <si>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</si>
  <si>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</si>
  <si>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</si>
  <si>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</si>
  <si>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</si>
  <si>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</si>
  <si>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</si>
  <si>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</si>
  <si>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</si>
  <si>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</si>
  <si>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</si>
  <si>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</si>
  <si>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</si>
  <si>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</si>
  <si>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</si>
  <si>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</si>
  <si>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</si>
  <si>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</si>
  <si>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</si>
  <si>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</si>
  <si>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</si>
  <si>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</si>
  <si>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</si>
  <si>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</si>
  <si>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</si>
  <si>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</si>
  <si>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</si>
  <si>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</si>
  <si>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</si>
  <si>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</si>
  <si>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</si>
  <si>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</si>
  <si>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</si>
  <si>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</si>
  <si>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</si>
  <si>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</si>
  <si>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</si>
  <si>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</si>
  <si>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</si>
  <si>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</si>
  <si>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</si>
  <si>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</si>
  <si>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</si>
  <si>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</si>
  <si>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</si>
  <si>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</si>
  <si>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</si>
  <si>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</si>
  <si>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</si>
  <si>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</si>
  <si>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</si>
  <si>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</si>
  <si>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</si>
  <si>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</si>
  <si>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</si>
  <si>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</si>
  <si>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</si>
  <si>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</si>
  <si>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</si>
  <si>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</si>
  <si>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</si>
  <si>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</si>
  <si>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</si>
  <si>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</si>
  <si>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</si>
  <si>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</si>
  <si>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</si>
  <si>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</si>
  <si>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</si>
  <si>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</si>
  <si>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</si>
  <si>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</si>
  <si>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</si>
  <si>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</si>
  <si>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</si>
  <si>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</si>
  <si>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</si>
  <si>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</si>
  <si>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</si>
  <si>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</si>
  <si>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</si>
  <si>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</si>
  <si>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</si>
  <si>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</si>
  <si>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</si>
  <si>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</si>
  <si>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</si>
  <si>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</si>
  <si>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</si>
  <si>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</si>
  <si>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</si>
  <si>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</si>
  <si>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</si>
  <si>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</si>
  <si>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</si>
  <si>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</si>
  <si>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</si>
  <si>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</si>
  <si>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</si>
  <si>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</si>
  <si>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</si>
  <si>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</si>
  <si>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</si>
  <si>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</si>
  <si>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</si>
  <si>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</si>
  <si>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</si>
  <si>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</si>
  <si>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</si>
  <si>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</si>
  <si>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</si>
  <si>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</si>
  <si>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</si>
  <si>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</si>
  <si>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</si>
  <si>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</si>
  <si>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</si>
  <si>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</si>
  <si>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</si>
  <si>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</si>
  <si>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</si>
  <si>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</si>
  <si>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</si>
  <si>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</si>
  <si>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</si>
  <si>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</si>
  <si>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</si>
  <si>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</si>
  <si>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</si>
  <si>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</si>
  <si>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</si>
  <si>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</si>
  <si>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</si>
  <si>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</si>
  <si>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</si>
  <si>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</si>
  <si>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</si>
  <si>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</si>
  <si>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</si>
  <si>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</si>
  <si>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</si>
  <si>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</si>
  <si>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</si>
  <si>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</si>
  <si>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</si>
  <si>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</si>
  <si>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</si>
  <si>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</si>
  <si>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</si>
  <si>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</si>
  <si>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</si>
  <si>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</si>
  <si>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</si>
  <si>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</si>
  <si>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</si>
  <si>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</si>
  <si>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</si>
  <si>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</si>
  <si>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</si>
  <si>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</si>
  <si>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</si>
  <si>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</si>
  <si>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</si>
  <si>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</si>
  <si>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</si>
  <si>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</si>
  <si>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</si>
  <si>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</si>
  <si>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</si>
  <si>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</si>
  <si>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</si>
  <si>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</si>
  <si>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</si>
  <si>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</si>
  <si>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</si>
  <si>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</si>
  <si>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</si>
  <si>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</si>
  <si>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</si>
  <si>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</si>
  <si>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</si>
  <si>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</si>
  <si>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</si>
  <si>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</si>
  <si>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</si>
  <si>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</si>
  <si>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</si>
  <si>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</si>
  <si>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</si>
  <si>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</si>
  <si>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</si>
  <si>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</si>
  <si>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</si>
  <si>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</si>
  <si>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</si>
  <si>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</si>
  <si>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</si>
  <si>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</si>
  <si>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</si>
  <si>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</si>
  <si>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</si>
  <si>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</si>
  <si>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</si>
  <si>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</si>
  <si>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</si>
  <si>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</si>
  <si>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</si>
  <si>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</si>
  <si>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</si>
  <si>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</si>
  <si>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</si>
  <si>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</si>
  <si>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</si>
  <si>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</si>
  <si>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</si>
  <si>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</si>
  <si>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</si>
  <si>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</si>
  <si>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</si>
  <si>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</si>
  <si>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</si>
  <si>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</si>
  <si>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</si>
  <si>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</si>
  <si>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</si>
  <si>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</si>
  <si>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</si>
  <si>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</si>
  <si>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</si>
  <si>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</si>
  <si>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</si>
  <si>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</si>
  <si>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</si>
  <si>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</si>
  <si>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</si>
  <si>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</si>
  <si>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</si>
  <si>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</si>
  <si>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</si>
  <si>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</si>
  <si>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</si>
  <si>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</si>
  <si>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</si>
  <si>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</si>
  <si>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</si>
  <si>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</si>
  <si>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</si>
  <si>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</si>
  <si>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</si>
  <si>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</si>
  <si>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</si>
  <si>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</si>
  <si>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</si>
  <si>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</si>
  <si>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</si>
  <si>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</si>
  <si>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</si>
  <si>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</si>
  <si>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</si>
  <si>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</si>
  <si>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</si>
  <si>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</si>
  <si>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</si>
  <si>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</si>
  <si>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</si>
  <si>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</si>
  <si>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</si>
  <si>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</si>
  <si>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</si>
  <si>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</si>
  <si>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</si>
  <si>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</si>
  <si>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</si>
  <si>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</si>
  <si>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</si>
  <si>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</si>
  <si>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</si>
  <si>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</si>
  <si>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</si>
  <si>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</si>
  <si>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</si>
  <si>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</si>
  <si>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</si>
  <si>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</si>
  <si>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</si>
  <si>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</si>
  <si>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</si>
  <si>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</si>
  <si>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</si>
  <si>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</si>
  <si>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</si>
  <si>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</si>
  <si>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</si>
  <si>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</si>
  <si>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</si>
  <si>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</si>
  <si>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</si>
  <si>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</si>
  <si>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</si>
  <si>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</si>
  <si>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</si>
  <si>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</si>
  <si>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</si>
  <si>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</si>
  <si>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</si>
  <si>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</si>
  <si>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</si>
  <si>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</si>
  <si>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</si>
  <si>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</si>
  <si>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</si>
  <si>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</si>
  <si>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</si>
  <si>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</si>
  <si>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</si>
  <si>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</si>
  <si>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</si>
  <si>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</si>
  <si>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</si>
  <si>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</si>
  <si>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</si>
  <si>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</si>
  <si>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</si>
  <si>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</si>
  <si>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</si>
  <si>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</si>
  <si>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</si>
  <si>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</si>
  <si>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</si>
  <si>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</si>
  <si>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</si>
  <si>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</si>
  <si>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</si>
  <si>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</si>
  <si>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</si>
  <si>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</si>
  <si>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</si>
  <si>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</si>
  <si>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</si>
  <si>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</si>
  <si>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</si>
  <si>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</si>
  <si>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</si>
  <si>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</si>
  <si>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</si>
  <si>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</si>
  <si>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</si>
  <si>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</si>
  <si>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</si>
  <si>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</si>
  <si>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</si>
  <si>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</si>
  <si>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</si>
  <si>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</si>
  <si>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</si>
  <si>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</si>
  <si>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</si>
  <si>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</si>
  <si>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</si>
  <si>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</si>
  <si>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</si>
  <si>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</si>
  <si>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</si>
  <si>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</si>
  <si>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</si>
  <si>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</si>
  <si>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</si>
  <si>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</si>
  <si>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</si>
  <si>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</si>
  <si>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</si>
  <si>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</si>
  <si>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</si>
  <si>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</si>
  <si>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</si>
  <si>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</si>
  <si>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</si>
  <si>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</si>
  <si>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</si>
  <si>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</si>
  <si>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</si>
  <si>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</si>
  <si>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</si>
  <si>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</si>
  <si>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</si>
  <si>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</si>
  <si>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</si>
  <si>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</si>
  <si>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</si>
  <si>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</si>
  <si>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</si>
  <si>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</si>
  <si>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</si>
  <si>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</si>
  <si>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</si>
  <si>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</si>
  <si>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</si>
  <si>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</si>
  <si>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</si>
  <si>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</si>
  <si>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</si>
  <si>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</si>
  <si>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</si>
  <si>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</si>
  <si>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</si>
  <si>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</si>
  <si>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</si>
  <si>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</si>
  <si>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</si>
  <si>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</si>
  <si>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</si>
  <si>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</si>
  <si>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</si>
  <si>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</si>
  <si>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</si>
  <si>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</si>
  <si>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</si>
  <si>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</si>
  <si>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</si>
  <si>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</si>
  <si>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</si>
  <si>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</si>
  <si>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</si>
  <si>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</si>
  <si>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</si>
  <si>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</si>
  <si>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</si>
  <si>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</si>
  <si>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</si>
  <si>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</si>
  <si>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</si>
  <si>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</si>
  <si>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</si>
  <si>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</si>
  <si>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</si>
  <si>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</si>
  <si>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</si>
  <si>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</si>
  <si>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</si>
  <si>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</si>
  <si>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</si>
  <si>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</si>
  <si>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</si>
  <si>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</si>
  <si>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</si>
  <si>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</si>
  <si>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</si>
  <si>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</si>
  <si>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</si>
  <si>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</si>
  <si>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</si>
  <si>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</si>
  <si>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</si>
  <si>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</si>
  <si>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</si>
  <si>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</si>
  <si>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</si>
  <si>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</si>
  <si>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</si>
  <si>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</si>
  <si>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</si>
  <si>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</si>
  <si>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</si>
  <si>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</si>
  <si>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</si>
  <si>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</si>
  <si>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</si>
  <si>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</si>
  <si>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</si>
  <si>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</si>
  <si>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</si>
  <si>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</si>
  <si>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</si>
  <si>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</si>
  <si>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</si>
  <si>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</si>
  <si>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</si>
  <si>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</si>
  <si>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</si>
  <si>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</si>
  <si>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</si>
  <si>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</si>
  <si>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</si>
  <si>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</si>
  <si>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</si>
  <si>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</si>
  <si>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</si>
  <si>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</si>
  <si>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</si>
  <si>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</si>
  <si>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</si>
  <si>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</si>
  <si>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</si>
  <si>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</si>
  <si>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</si>
  <si>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</si>
  <si>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</si>
  <si>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</si>
  <si>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</si>
  <si>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</si>
  <si>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</si>
  <si>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</si>
  <si>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</si>
  <si>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</si>
  <si>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</si>
  <si>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</si>
  <si>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</si>
  <si>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</si>
  <si>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</si>
  <si>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</si>
  <si>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</si>
  <si>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</si>
  <si>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</si>
  <si>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</si>
  <si>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</si>
  <si>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</si>
  <si>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</si>
  <si>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</si>
  <si>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</si>
  <si>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</si>
  <si>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</si>
  <si>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</si>
  <si>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</si>
  <si>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</si>
  <si>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</si>
  <si>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</si>
  <si>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</si>
  <si>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</si>
  <si>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</si>
  <si>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</si>
  <si>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</si>
  <si>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</si>
  <si>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</si>
  <si>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</si>
  <si>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</si>
  <si>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</si>
  <si>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</si>
  <si>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</si>
  <si>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</si>
  <si>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</si>
  <si>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</si>
  <si>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</si>
  <si>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</si>
  <si>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</si>
  <si>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</si>
  <si>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</si>
  <si>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</si>
  <si>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</si>
  <si>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</si>
  <si>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</si>
  <si>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</si>
  <si>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</si>
  <si>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</si>
  <si>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</si>
  <si>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</si>
  <si>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</si>
  <si>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</si>
  <si>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</si>
  <si>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</si>
  <si>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</si>
  <si>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</si>
  <si>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</si>
  <si>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</si>
  <si>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</si>
  <si>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</si>
  <si>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</si>
  <si>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</si>
  <si>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</si>
  <si>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</si>
  <si>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</si>
  <si>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</si>
  <si>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</si>
  <si>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</si>
  <si>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</si>
  <si>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</si>
  <si>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</si>
  <si>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</si>
  <si>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</si>
  <si>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</si>
  <si>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</si>
  <si>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</si>
  <si>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</si>
  <si>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</si>
  <si>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</si>
  <si>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</si>
  <si>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</si>
  <si>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</si>
  <si>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</si>
  <si>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</si>
  <si>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</si>
  <si>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</si>
  <si>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</si>
  <si>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</si>
  <si>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</si>
  <si>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</si>
  <si>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</si>
  <si>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</si>
  <si>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</si>
  <si>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</si>
  <si>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</si>
  <si>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</si>
  <si>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</si>
  <si>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</si>
  <si>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</si>
  <si>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</si>
  <si>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</si>
  <si>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</si>
  <si>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</si>
  <si>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</si>
  <si>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</si>
  <si>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</si>
  <si>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</si>
  <si>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</si>
  <si>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</si>
  <si>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</si>
  <si>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</si>
  <si>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</si>
  <si>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</si>
  <si>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</si>
  <si>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</si>
  <si>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</si>
  <si>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</si>
  <si>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</si>
  <si>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</si>
  <si>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</si>
  <si>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</si>
  <si>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</si>
  <si>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</si>
  <si>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</si>
  <si>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</si>
  <si>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</si>
  <si>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</si>
  <si>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</si>
  <si>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</si>
  <si>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</si>
  <si>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</si>
  <si>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</si>
  <si>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</si>
  <si>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</si>
  <si>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</si>
  <si>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</si>
  <si>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</si>
  <si>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</si>
  <si>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</si>
  <si>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</si>
  <si>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</si>
  <si>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</si>
  <si>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</si>
  <si>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</si>
  <si>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</si>
  <si>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</si>
  <si>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</si>
  <si>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</si>
  <si>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</si>
  <si>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</si>
  <si>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</si>
  <si>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</si>
  <si>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</si>
  <si>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</si>
  <si>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</si>
  <si>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</si>
  <si>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</si>
  <si>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</si>
  <si>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</si>
  <si>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</si>
  <si>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</si>
  <si>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</si>
  <si>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</si>
  <si>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</si>
  <si>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</si>
  <si>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</si>
  <si>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</si>
  <si>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</si>
  <si>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</si>
  <si>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</si>
  <si>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</si>
  <si>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</si>
  <si>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</si>
  <si>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</si>
  <si>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</si>
  <si>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</si>
  <si>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</si>
  <si>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</si>
  <si>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</si>
  <si>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</si>
  <si>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</si>
  <si>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</si>
  <si>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</si>
  <si>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</si>
  <si>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</si>
  <si>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</si>
  <si>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</si>
  <si>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</si>
  <si>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</si>
  <si>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</si>
  <si>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</si>
  <si>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</si>
  <si>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</si>
  <si>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</si>
  <si>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</si>
  <si>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</si>
  <si>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</si>
  <si>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</si>
  <si>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</si>
  <si>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</si>
  <si>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</si>
  <si>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</si>
  <si>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</si>
  <si>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</si>
  <si>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</si>
  <si>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</si>
  <si>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</si>
  <si>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</si>
  <si>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</si>
  <si>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</si>
  <si>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</si>
  <si>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</si>
  <si>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</si>
  <si>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</si>
  <si>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</si>
  <si>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</si>
  <si>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</si>
  <si>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</si>
  <si>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</si>
  <si>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</si>
  <si>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</si>
  <si>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</si>
  <si>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</si>
  <si>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</si>
  <si>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</si>
  <si>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</si>
  <si>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</si>
  <si>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</si>
  <si>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</si>
  <si>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</si>
  <si>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</si>
  <si>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</si>
  <si>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</si>
  <si>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</si>
  <si>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</si>
  <si>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</si>
  <si>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</si>
  <si>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</si>
  <si>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</si>
  <si>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</si>
  <si>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</si>
  <si>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</si>
  <si>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</si>
  <si>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</si>
  <si>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</si>
  <si>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</si>
  <si>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</si>
  <si>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</si>
  <si>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</si>
  <si>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</si>
  <si>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</si>
  <si>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</si>
  <si>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</si>
  <si>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</si>
  <si>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</si>
  <si>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</si>
  <si>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</si>
  <si>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</si>
  <si>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</si>
  <si>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</si>
  <si>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</si>
  <si>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</si>
  <si>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</si>
  <si>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</si>
  <si>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</si>
  <si>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</si>
  <si>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</si>
  <si>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</si>
  <si>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</si>
  <si>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</si>
  <si>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</si>
  <si>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</si>
  <si>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</si>
  <si>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</si>
  <si>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</si>
  <si>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</si>
  <si>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</si>
  <si>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</si>
  <si>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</si>
  <si>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</si>
  <si>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</si>
  <si>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</si>
  <si>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</si>
  <si>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</si>
  <si>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</si>
  <si>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</si>
  <si>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</si>
  <si>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</si>
  <si>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</si>
  <si>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</si>
  <si>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</si>
  <si>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</si>
  <si>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</si>
  <si>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</si>
  <si>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</si>
  <si>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</si>
  <si>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</si>
  <si>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</si>
  <si>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</si>
  <si>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</si>
  <si>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</si>
  <si>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</si>
  <si>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</si>
  <si>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</si>
  <si>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</si>
  <si>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</si>
  <si>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</si>
  <si>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</si>
  <si>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</si>
  <si>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</si>
  <si>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</si>
  <si>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</si>
  <si>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</si>
  <si>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</si>
  <si>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</si>
  <si>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</si>
  <si>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</si>
  <si>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</si>
  <si>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</si>
  <si>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</si>
  <si>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</si>
  <si>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</si>
  <si>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</si>
  <si>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</si>
  <si>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</si>
  <si>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</si>
  <si>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</si>
  <si>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</si>
  <si>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</si>
  <si>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</si>
  <si>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</si>
  <si>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</si>
  <si>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</si>
  <si>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</si>
  <si>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</si>
  <si>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</si>
  <si>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</si>
  <si>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</si>
  <si>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</si>
  <si>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</si>
  <si>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</si>
  <si>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</si>
  <si>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</si>
  <si>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</si>
  <si>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</si>
  <si>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</si>
  <si>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</si>
  <si>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</si>
  <si>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</si>
  <si>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</si>
  <si>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</si>
  <si>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</si>
  <si>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</si>
  <si>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</si>
  <si>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</si>
  <si>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</si>
  <si>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</si>
  <si>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</si>
  <si>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</si>
  <si>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</si>
  <si>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</si>
  <si>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</si>
  <si>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</si>
  <si>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</si>
  <si>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</si>
  <si>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</si>
  <si>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</si>
  <si>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</si>
  <si>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</si>
  <si>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</si>
  <si>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</si>
  <si>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</si>
  <si>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</si>
  <si>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</si>
  <si>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</si>
  <si>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</si>
  <si>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</si>
  <si>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</si>
  <si>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</si>
  <si>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</si>
  <si>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</si>
  <si>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</si>
  <si>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</si>
  <si>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</si>
  <si>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</si>
  <si>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</si>
  <si>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</si>
  <si>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</si>
  <si>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</si>
  <si>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</si>
  <si>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</si>
  <si>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</si>
  <si>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</si>
  <si>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</si>
  <si>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</si>
  <si>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</si>
  <si>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</si>
  <si>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</si>
  <si>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</si>
  <si>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</si>
  <si>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</si>
  <si>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</si>
  <si>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</si>
  <si>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</si>
  <si>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</si>
  <si>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</si>
  <si>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</si>
  <si>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</si>
  <si>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</si>
  <si>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</si>
  <si>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</si>
  <si>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</si>
  <si>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</si>
  <si>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</si>
  <si>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</si>
  <si>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</si>
  <si>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</si>
  <si>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</si>
  <si>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</si>
  <si>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</si>
  <si>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</si>
  <si>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</si>
  <si>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</si>
  <si>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</si>
  <si>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</si>
  <si>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</si>
  <si>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</si>
  <si>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</si>
  <si>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</si>
  <si>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</si>
  <si>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</si>
  <si>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</si>
  <si>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</si>
  <si>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</si>
  <si>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</si>
  <si>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</si>
  <si>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</si>
  <si>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</si>
  <si>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</si>
  <si>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</si>
  <si>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</si>
  <si>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</si>
  <si>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</si>
  <si>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</si>
  <si>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</si>
  <si>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</si>
  <si>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</si>
  <si>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</si>
  <si>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</si>
  <si>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</si>
  <si>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</si>
  <si>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</si>
  <si>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</si>
  <si>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</si>
  <si>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</si>
  <si>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</si>
  <si>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</si>
  <si>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</si>
  <si>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</si>
  <si>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</si>
  <si>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</si>
  <si>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</si>
  <si>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</si>
  <si>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</si>
  <si>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</si>
  <si>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</si>
  <si>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</si>
  <si>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</si>
  <si>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</si>
  <si>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</si>
  <si>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</si>
  <si>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</si>
  <si>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</si>
  <si>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</si>
  <si>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</si>
  <si>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</si>
  <si>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</si>
  <si>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</si>
  <si>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</si>
  <si>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</si>
  <si>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</si>
  <si>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</si>
  <si>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</si>
  <si>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</si>
  <si>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</si>
  <si>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</si>
  <si>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</si>
  <si>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</si>
  <si>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</si>
  <si>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</si>
  <si>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</si>
  <si>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</si>
  <si>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</si>
  <si>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</si>
  <si>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</si>
  <si>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</si>
  <si>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</si>
  <si>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</si>
  <si>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</si>
  <si>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</si>
  <si>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</si>
  <si>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</si>
  <si>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</si>
  <si>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</si>
  <si>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</si>
  <si>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</si>
  <si>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</si>
  <si>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</si>
  <si>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</si>
  <si>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</si>
  <si>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</si>
  <si>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</si>
  <si>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</si>
  <si>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</si>
  <si>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</si>
  <si>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</si>
  <si>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</si>
  <si>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</si>
  <si>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</si>
  <si>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</si>
  <si>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</si>
  <si>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</si>
  <si>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</si>
  <si>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</si>
  <si>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</si>
  <si>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</si>
  <si>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</si>
  <si>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</si>
  <si>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</si>
  <si>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</si>
  <si>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</si>
  <si>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</si>
  <si>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</si>
  <si>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</si>
  <si>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</si>
  <si>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</si>
  <si>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</si>
  <si>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</si>
  <si>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</si>
  <si>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</si>
  <si>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</si>
  <si>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</si>
  <si>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</si>
  <si>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</si>
  <si>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</si>
  <si>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</si>
  <si>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</si>
  <si>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</si>
  <si>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</si>
  <si>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</si>
  <si>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</si>
  <si>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</si>
  <si>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</si>
  <si>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</si>
  <si>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</si>
  <si>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</si>
  <si>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</si>
  <si>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</si>
  <si>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</si>
  <si>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</si>
  <si>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</si>
  <si>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</si>
  <si>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</si>
  <si>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</si>
  <si>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</si>
  <si>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</si>
  <si>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</si>
  <si>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</si>
  <si>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</si>
  <si>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</si>
  <si>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</si>
  <si>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</si>
  <si>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</si>
  <si>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</si>
  <si>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</si>
  <si>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</si>
  <si>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</si>
  <si>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</si>
  <si>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</si>
  <si>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</si>
  <si>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</si>
  <si>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</si>
  <si>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</si>
  <si>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</si>
  <si>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</si>
  <si>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</si>
  <si>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</si>
  <si>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</si>
  <si>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</si>
  <si>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</si>
  <si>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</si>
  <si>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</si>
  <si>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</si>
  <si>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</si>
  <si>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</si>
  <si>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</si>
  <si>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</si>
  <si>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</si>
  <si>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</si>
  <si>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</si>
  <si>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</si>
  <si>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</si>
  <si>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</si>
  <si>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</si>
  <si>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</si>
  <si>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</si>
  <si>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</si>
  <si>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</si>
  <si>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</si>
  <si>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</si>
  <si>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</si>
  <si>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</si>
  <si>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</si>
  <si>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</si>
  <si>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</si>
  <si>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</si>
  <si>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</si>
  <si>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</si>
  <si>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</si>
  <si>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</si>
  <si>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</si>
  <si>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</si>
  <si>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</si>
  <si>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</si>
  <si>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</si>
  <si>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</si>
  <si>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</si>
  <si>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</si>
  <si>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</si>
  <si>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</si>
  <si>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</si>
  <si>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</si>
  <si>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</si>
  <si>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</si>
  <si>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</si>
  <si>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</si>
  <si>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</si>
  <si>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</si>
  <si>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</si>
  <si>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</si>
  <si>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</si>
  <si>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</si>
  <si>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</si>
  <si>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</si>
  <si>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</si>
  <si>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</si>
  <si>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</si>
  <si>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</si>
  <si>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</si>
  <si>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</si>
  <si>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</si>
  <si>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</si>
  <si>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</si>
  <si>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</si>
  <si>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</si>
  <si>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</si>
  <si>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</si>
  <si>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</si>
  <si>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</si>
  <si>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</si>
  <si>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</si>
  <si>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</si>
  <si>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</si>
  <si>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</si>
  <si>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</si>
  <si>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</si>
  <si>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</si>
  <si>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</si>
  <si>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</si>
  <si>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</si>
  <si>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</si>
  <si>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</si>
  <si>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</si>
  <si>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</si>
  <si>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</si>
  <si>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</si>
  <si>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</si>
  <si>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</si>
  <si>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</si>
  <si>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</si>
  <si>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</si>
  <si>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</si>
  <si>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</si>
  <si>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</si>
  <si>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</si>
  <si>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</si>
  <si>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</si>
  <si>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</si>
  <si>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</si>
  <si>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</si>
  <si>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</si>
  <si>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</si>
  <si>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</si>
  <si>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</si>
  <si>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</si>
  <si>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</si>
  <si>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</si>
  <si>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</si>
  <si>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</si>
  <si>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</si>
  <si>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</si>
  <si>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</si>
  <si>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</si>
  <si>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</si>
  <si>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</si>
  <si>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</si>
  <si>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</si>
  <si>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</si>
  <si>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</si>
  <si>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</si>
  <si>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</si>
  <si>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</si>
  <si>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</si>
  <si>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</si>
  <si>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</si>
  <si>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</si>
  <si>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</si>
  <si>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</si>
  <si>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</si>
  <si>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</si>
  <si>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</si>
  <si>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</si>
  <si>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</si>
  <si>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</si>
  <si>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</si>
  <si>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</si>
  <si>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</si>
  <si>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</si>
  <si>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</si>
  <si>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</si>
  <si>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</si>
  <si>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</si>
  <si>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</si>
  <si>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</si>
  <si>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</si>
  <si>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</si>
  <si>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</si>
  <si>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</si>
  <si>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</si>
  <si>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</si>
  <si>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</si>
  <si>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</si>
  <si>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</si>
  <si>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</si>
  <si>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</si>
  <si>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</si>
  <si>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</si>
  <si>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</si>
  <si>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</si>
  <si>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</si>
  <si>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</si>
  <si>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</si>
  <si>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</si>
  <si>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</si>
  <si>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</si>
  <si>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</si>
  <si>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</si>
  <si>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</si>
  <si>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</si>
  <si>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</si>
  <si>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</si>
  <si>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</si>
  <si>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</si>
  <si>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</si>
  <si>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</si>
  <si>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</si>
  <si>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</si>
  <si>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</si>
  <si>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</si>
  <si>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</si>
  <si>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</si>
  <si>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</si>
  <si>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</si>
  <si>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</si>
  <si>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</si>
  <si>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</si>
  <si>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</si>
  <si>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</si>
  <si>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</si>
  <si>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</si>
  <si>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</si>
  <si>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</si>
  <si>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</si>
  <si>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</si>
  <si>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</si>
  <si>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</si>
  <si>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</si>
  <si>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</si>
  <si>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</si>
  <si>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</si>
  <si>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</si>
  <si>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</si>
  <si>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</si>
  <si>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</si>
  <si>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</si>
  <si>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</si>
  <si>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</si>
  <si>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</si>
  <si>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</si>
  <si>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</si>
  <si>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</si>
  <si>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</si>
  <si>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</si>
  <si>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</si>
  <si>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</si>
  <si>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</si>
  <si>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</si>
  <si>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</si>
  <si>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</si>
  <si>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</si>
  <si>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</si>
  <si>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</si>
  <si>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</si>
  <si>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</si>
  <si>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</si>
  <si>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</si>
  <si>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</si>
  <si>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</si>
  <si>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</si>
  <si>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</si>
  <si>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</si>
  <si>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</si>
  <si>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</si>
  <si>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</si>
  <si>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</si>
  <si>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</si>
  <si>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</si>
  <si>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</si>
  <si>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</si>
  <si>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</si>
  <si>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</si>
  <si>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</si>
  <si>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</si>
  <si>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</si>
  <si>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</si>
  <si>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</si>
  <si>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</si>
  <si>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</si>
  <si>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</si>
  <si>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</si>
  <si>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</si>
  <si>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</si>
  <si>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</si>
  <si>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</si>
  <si>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</si>
  <si>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</si>
  <si>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</si>
  <si>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</si>
  <si>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</si>
  <si>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</si>
  <si>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</si>
  <si>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</si>
  <si>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</si>
  <si>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</si>
  <si>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</si>
  <si>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</si>
  <si>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</si>
  <si>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</si>
  <si>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</si>
  <si>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</si>
  <si>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</si>
  <si>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</si>
  <si>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</si>
  <si>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</si>
  <si>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</si>
  <si>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</si>
  <si>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</si>
  <si>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</si>
  <si>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</si>
  <si>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</si>
  <si>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</si>
  <si>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</si>
  <si>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</si>
  <si>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</si>
  <si>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</si>
  <si>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</si>
  <si>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</si>
  <si>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</si>
  <si>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</si>
  <si>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</si>
  <si>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</si>
  <si>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</si>
  <si>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</si>
  <si>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</si>
  <si>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</si>
  <si>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</si>
  <si>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</si>
  <si>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</si>
  <si>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</si>
  <si>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</si>
  <si>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</si>
  <si>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</si>
  <si>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</si>
  <si>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</si>
  <si>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</si>
  <si>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</si>
  <si>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</si>
  <si>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</si>
  <si>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</si>
  <si>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</si>
  <si>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</si>
  <si>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</si>
  <si>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</si>
  <si>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</si>
  <si>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</si>
  <si>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</si>
  <si>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</si>
  <si>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</si>
  <si>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</si>
  <si>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</si>
  <si>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</si>
  <si>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</si>
  <si>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</si>
  <si>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</si>
  <si>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</si>
  <si>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</si>
  <si>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</si>
  <si>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</si>
  <si>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</si>
  <si>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</si>
  <si>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</si>
  <si>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</si>
  <si>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</si>
  <si>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</si>
  <si>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</si>
  <si>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</si>
  <si>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</si>
  <si>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</si>
  <si>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</si>
  <si>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</si>
  <si>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</si>
  <si>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</si>
  <si>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</si>
  <si>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</si>
  <si>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</si>
  <si>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</si>
  <si>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</si>
  <si>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</si>
  <si>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</si>
  <si>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</si>
  <si>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</si>
  <si>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</si>
  <si>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</si>
  <si>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</si>
  <si>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</si>
  <si>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</si>
  <si>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</si>
  <si>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</si>
  <si>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</si>
  <si>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</si>
  <si>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</si>
  <si>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</si>
  <si>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</si>
  <si>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</si>
  <si>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</si>
  <si>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</si>
  <si>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</si>
  <si>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</si>
  <si>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</si>
  <si>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</si>
  <si>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</si>
  <si>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</si>
  <si>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</si>
  <si>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</si>
  <si>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</si>
  <si>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</si>
  <si>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</si>
  <si>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</si>
  <si>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</si>
  <si>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</si>
  <si>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</si>
  <si>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</si>
  <si>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</si>
  <si>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</si>
  <si>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</si>
  <si>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</si>
  <si>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</si>
  <si>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</si>
  <si>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</si>
  <si>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</si>
  <si>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</si>
  <si>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</si>
  <si>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</si>
  <si>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</si>
  <si>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</si>
  <si>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</si>
  <si>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</si>
  <si>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</si>
  <si>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</si>
  <si>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</si>
  <si>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</si>
  <si>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</si>
  <si>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</si>
  <si>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</si>
  <si>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</si>
  <si>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</si>
  <si>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</si>
  <si>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</si>
  <si>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</si>
  <si>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</si>
  <si>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</si>
  <si>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</si>
  <si>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</si>
  <si>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</si>
  <si>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</si>
  <si>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</si>
  <si>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</si>
  <si>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</si>
  <si>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</si>
  <si>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</si>
  <si>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</si>
  <si>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</si>
  <si>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</si>
  <si>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</si>
  <si>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</si>
  <si>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</si>
  <si>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</si>
  <si>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</si>
  <si>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</si>
  <si>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</si>
  <si>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</si>
  <si>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</si>
  <si>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</si>
  <si>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</si>
  <si>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</si>
  <si>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</si>
  <si>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</si>
  <si>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</si>
  <si>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</si>
  <si>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</si>
  <si>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</si>
  <si>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</si>
  <si>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</si>
  <si>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</si>
  <si>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</si>
  <si>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</si>
  <si>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</si>
  <si>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</si>
  <si>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</si>
  <si>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</si>
  <si>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</si>
  <si>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</si>
  <si>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</si>
  <si>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</si>
  <si>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</si>
  <si>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</si>
  <si>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</si>
  <si>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</si>
  <si>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</si>
  <si>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</si>
  <si>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</si>
  <si>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</si>
  <si>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</si>
  <si>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</si>
  <si>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</si>
  <si>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</si>
  <si>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</si>
  <si>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</si>
  <si>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</si>
  <si>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</si>
  <si>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</si>
  <si>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</si>
  <si>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</si>
  <si>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</si>
  <si>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</si>
  <si>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</si>
  <si>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</si>
  <si>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</si>
  <si>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</si>
  <si>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</si>
  <si>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</si>
  <si>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</si>
  <si>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</si>
  <si>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</si>
  <si>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</si>
  <si>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</si>
  <si>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</si>
  <si>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</si>
  <si>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</si>
  <si>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</si>
  <si>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</si>
  <si>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</si>
  <si>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</si>
  <si>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</si>
  <si>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</si>
  <si>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</si>
  <si>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</si>
  <si>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</si>
  <si>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</si>
  <si>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</si>
  <si>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</si>
  <si>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</si>
  <si>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</si>
  <si>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</si>
  <si>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</si>
  <si>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</si>
  <si>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</si>
  <si>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</si>
  <si>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</si>
  <si>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</si>
  <si>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</si>
  <si>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</si>
  <si>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</si>
  <si>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</si>
  <si>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</si>
  <si>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</si>
  <si>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</si>
  <si>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</si>
  <si>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</si>
  <si>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</si>
  <si>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</si>
  <si>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</si>
  <si>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</si>
  <si>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</si>
  <si>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</si>
  <si>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</si>
  <si>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</si>
  <si>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</si>
  <si>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</si>
  <si>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</si>
  <si>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</si>
  <si>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</si>
  <si>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</si>
  <si>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</si>
  <si>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</si>
  <si>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</si>
  <si>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</si>
  <si>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</si>
  <si>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</si>
  <si>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</si>
  <si>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</si>
  <si>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</si>
  <si>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</si>
  <si>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</si>
  <si>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</si>
  <si>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</si>
  <si>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</si>
  <si>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</si>
  <si>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</si>
  <si>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</si>
  <si>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</si>
  <si>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</si>
  <si>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</si>
  <si>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</si>
  <si>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</si>
  <si>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</si>
  <si>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</si>
  <si>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</si>
  <si>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</si>
  <si>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</si>
  <si>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</si>
  <si>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</si>
  <si>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</si>
  <si>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</si>
  <si>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</si>
  <si>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</si>
  <si>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</si>
  <si>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</si>
  <si>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</si>
  <si>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</si>
  <si>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</si>
  <si>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</si>
  <si>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</si>
  <si>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</si>
  <si>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</si>
  <si>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</si>
  <si>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</si>
  <si>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</si>
  <si>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</si>
  <si>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</si>
  <si>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</si>
  <si>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</si>
  <si>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</si>
  <si>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</si>
  <si>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</si>
  <si>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</si>
  <si>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</si>
  <si>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</si>
  <si>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</si>
  <si>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</si>
  <si>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</si>
  <si>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</si>
  <si>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</si>
  <si>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</si>
  <si>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</si>
  <si>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</si>
  <si>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</si>
  <si>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</si>
  <si>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</si>
  <si>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</si>
  <si>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</si>
  <si>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</si>
  <si>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</si>
  <si>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</si>
  <si>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</si>
  <si>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</si>
  <si>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</si>
  <si>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</si>
  <si>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</si>
  <si>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</si>
  <si>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</si>
  <si>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</si>
  <si>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</si>
  <si>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</si>
  <si>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</si>
  <si>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</si>
  <si>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</si>
  <si>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</si>
  <si>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</si>
  <si>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</si>
  <si>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</si>
  <si>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</si>
  <si>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</si>
  <si>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</si>
  <si>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</si>
  <si>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</si>
  <si>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</si>
  <si>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</si>
  <si>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</si>
  <si>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</si>
  <si>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</si>
  <si>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</si>
  <si>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</si>
  <si>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</si>
  <si>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</si>
  <si>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</si>
  <si>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</si>
  <si>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</si>
  <si>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</si>
  <si>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</si>
  <si>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</si>
  <si>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</si>
  <si>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</si>
  <si>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</si>
  <si>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</si>
  <si>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</si>
  <si>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</si>
  <si>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</si>
  <si>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</si>
  <si>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</si>
  <si>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</si>
  <si>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</si>
  <si>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</si>
  <si>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</si>
  <si>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</si>
  <si>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</si>
  <si>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</si>
  <si>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</si>
  <si>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</si>
  <si>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</si>
  <si>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</si>
  <si>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</si>
  <si>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</si>
  <si>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</si>
  <si>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</si>
  <si>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</si>
  <si>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</si>
  <si>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</si>
  <si>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</si>
  <si>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</si>
  <si>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</si>
  <si>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</si>
  <si>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</si>
  <si>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</si>
  <si>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</si>
  <si>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</si>
  <si>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</si>
  <si>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</si>
  <si>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</si>
  <si>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</si>
  <si>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</si>
  <si>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</si>
  <si>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</si>
  <si>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</si>
  <si>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</si>
  <si>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</si>
  <si>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</si>
  <si>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</si>
  <si>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</si>
  <si>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</si>
  <si>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</si>
  <si>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</si>
  <si>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</si>
  <si>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</si>
  <si>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</si>
  <si>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</si>
  <si>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</si>
  <si>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</si>
  <si>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</si>
  <si>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</si>
  <si>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</si>
  <si>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</si>
  <si>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</si>
  <si>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</si>
  <si>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</si>
  <si>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</si>
  <si>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</si>
  <si>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</si>
  <si>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</si>
  <si>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</si>
  <si>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</si>
  <si>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</si>
  <si>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</si>
  <si>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</si>
  <si>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</si>
  <si>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</si>
  <si>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</si>
  <si>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</si>
  <si>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</si>
  <si>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</si>
  <si>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</si>
  <si>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</si>
  <si>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</si>
  <si>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</si>
  <si>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</si>
  <si>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</si>
  <si>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</si>
  <si>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</si>
  <si>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</si>
  <si>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</si>
  <si>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</si>
  <si>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</si>
  <si>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</si>
  <si>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</si>
  <si>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</si>
  <si>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</si>
  <si>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</si>
  <si>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</si>
  <si>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</si>
  <si>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</si>
  <si>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</si>
  <si>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</si>
  <si>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</si>
  <si>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</si>
  <si>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</si>
  <si>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</si>
  <si>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</si>
  <si>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</si>
  <si>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</si>
  <si>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</si>
  <si>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</si>
  <si>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</si>
  <si>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</si>
  <si>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</si>
  <si>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</si>
  <si>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</si>
  <si>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</si>
  <si>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</si>
  <si>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</si>
  <si>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</si>
  <si>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</si>
  <si>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</si>
  <si>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</si>
  <si>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</si>
  <si>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</si>
  <si>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</si>
  <si>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</si>
  <si>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</si>
  <si>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</si>
  <si>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</si>
  <si>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</si>
  <si>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</si>
  <si>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</si>
  <si>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</si>
  <si>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</si>
  <si>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</si>
  <si>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</si>
  <si>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</si>
  <si>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</si>
  <si>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</si>
  <si>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</si>
  <si>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</si>
  <si>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</si>
  <si>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</si>
  <si>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</si>
  <si>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</si>
  <si>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</si>
  <si>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</si>
  <si>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</si>
  <si>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</si>
  <si>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</si>
  <si>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</si>
  <si>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</si>
  <si>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</si>
  <si>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</si>
  <si>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</si>
  <si>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</si>
  <si>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</si>
  <si>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</si>
  <si>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</si>
  <si>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</si>
  <si>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</si>
  <si>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</si>
  <si>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</si>
  <si>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</si>
  <si>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</si>
  <si>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</si>
  <si>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</si>
  <si>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</si>
  <si>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</si>
  <si>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</si>
  <si>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</si>
  <si>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</si>
  <si>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</si>
  <si>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</si>
  <si>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</si>
  <si>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</si>
  <si>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</si>
  <si>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</si>
  <si>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</si>
  <si>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</si>
  <si>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</si>
  <si>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</si>
  <si>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</si>
  <si>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</si>
  <si>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</si>
  <si>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</si>
  <si>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</si>
  <si>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</si>
  <si>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</si>
  <si>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</si>
  <si>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</si>
  <si>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</si>
  <si>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</si>
  <si>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</si>
  <si>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</si>
  <si>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</si>
  <si>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</si>
  <si>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</si>
  <si>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</si>
  <si>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</si>
  <si>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</si>
  <si>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</si>
  <si>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</si>
  <si>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</si>
  <si>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</si>
  <si>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</si>
  <si>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</si>
  <si>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</si>
  <si>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</si>
  <si>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</si>
  <si>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</si>
  <si>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</si>
  <si>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</si>
  <si>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</si>
  <si>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</si>
  <si>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</si>
  <si>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</si>
  <si>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</si>
  <si>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</si>
  <si>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</si>
  <si>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</si>
  <si>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</si>
  <si>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</si>
  <si>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</si>
  <si>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</si>
  <si>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</si>
  <si>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</si>
  <si>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</si>
  <si>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</si>
  <si>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</si>
  <si>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</si>
  <si>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</si>
  <si>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</si>
  <si>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</si>
  <si>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</si>
  <si>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</si>
  <si>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</si>
  <si>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</si>
  <si>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</si>
  <si>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</si>
  <si>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</si>
  <si>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</si>
  <si>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</si>
  <si>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</si>
  <si>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</si>
  <si>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</si>
  <si>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</si>
  <si>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</si>
  <si>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</si>
  <si>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</si>
  <si>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</si>
  <si>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</si>
  <si>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</si>
  <si>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</si>
  <si>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</si>
  <si>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</si>
  <si>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</si>
  <si>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</si>
  <si>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</si>
  <si>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</si>
  <si>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</si>
  <si>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</si>
  <si>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</si>
  <si>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</si>
  <si>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</si>
  <si>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</si>
  <si>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</si>
  <si>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</si>
  <si>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</si>
  <si>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</si>
  <si>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</si>
  <si>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</si>
  <si>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</si>
  <si>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</si>
  <si>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</si>
  <si>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</si>
  <si>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</si>
  <si>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</si>
  <si>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</si>
  <si>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</si>
  <si>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</si>
  <si>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</si>
  <si>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</si>
  <si>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</si>
  <si>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</si>
  <si>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</si>
  <si>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</si>
  <si>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</si>
  <si>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</si>
  <si>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</si>
  <si>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</si>
  <si>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</si>
  <si>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</si>
  <si>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</si>
  <si>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</si>
  <si>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</si>
  <si>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</si>
  <si>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</si>
  <si>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</si>
  <si>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</si>
  <si>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</si>
  <si>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</si>
  <si>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</si>
  <si>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</si>
  <si>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</si>
  <si>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</si>
  <si>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</si>
  <si>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</si>
  <si>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</si>
  <si>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</si>
  <si>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</si>
  <si>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</si>
  <si>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</si>
  <si>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</si>
  <si>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</si>
  <si>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</si>
  <si>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</si>
  <si>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</si>
  <si>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</si>
  <si>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</si>
  <si>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</si>
  <si>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</si>
  <si>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</si>
  <si>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</si>
  <si>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</si>
  <si>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</si>
  <si>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</si>
  <si>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</si>
  <si>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</si>
  <si>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</si>
  <si>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</si>
  <si>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</si>
  <si>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</si>
  <si>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</si>
  <si>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</si>
  <si>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</si>
  <si>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</si>
  <si>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</si>
  <si>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</si>
  <si>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</si>
  <si>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</si>
  <si>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</si>
  <si>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</si>
  <si>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</si>
  <si>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</si>
  <si>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</si>
  <si>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</si>
  <si>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</si>
  <si>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</si>
  <si>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</si>
  <si>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</si>
  <si>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</si>
  <si>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</si>
  <si>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</si>
  <si>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</si>
  <si>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</si>
  <si>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</si>
  <si>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</si>
  <si>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</si>
  <si>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</si>
  <si>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</si>
  <si>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</si>
  <si>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</si>
  <si>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</si>
  <si>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</si>
  <si>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</si>
  <si>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</si>
  <si>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</si>
  <si>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</si>
  <si>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</si>
  <si>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</si>
  <si>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</si>
  <si>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</si>
  <si>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</si>
  <si>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</si>
  <si>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</si>
  <si>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</si>
  <si>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</si>
  <si>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</si>
  <si>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</si>
  <si>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</si>
  <si>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</si>
  <si>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</si>
  <si>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</si>
  <si>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</si>
  <si>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</si>
  <si>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</si>
  <si>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</si>
  <si>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</si>
  <si>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</si>
  <si>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</si>
  <si>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</si>
  <si>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</si>
  <si>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</si>
  <si>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</si>
  <si>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</si>
  <si>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</si>
  <si>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</si>
  <si>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</si>
  <si>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</si>
  <si>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</si>
  <si>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</si>
  <si>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</si>
  <si>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</si>
  <si>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</si>
  <si>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</si>
  <si>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</si>
  <si>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</si>
  <si>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</si>
  <si>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</si>
  <si>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</si>
  <si>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</si>
  <si>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</si>
  <si>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</si>
  <si>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</si>
  <si>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</si>
  <si>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</si>
  <si>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</si>
  <si>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</si>
  <si>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</si>
  <si>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</si>
  <si>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</si>
  <si>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</si>
  <si>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</si>
  <si>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</si>
  <si>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</si>
  <si>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</si>
  <si>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</si>
  <si>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</si>
  <si>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</si>
  <si>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</si>
  <si>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</si>
  <si>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</si>
  <si>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</si>
  <si>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</si>
  <si>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</si>
  <si>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</si>
  <si>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</si>
  <si>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</si>
  <si>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</si>
  <si>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</si>
  <si>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</si>
  <si>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</si>
  <si>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</si>
  <si>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</si>
  <si>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</si>
  <si>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</si>
  <si>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</si>
  <si>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</si>
  <si>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</si>
  <si>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</si>
  <si>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</si>
  <si>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</si>
  <si>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</si>
  <si>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</si>
  <si>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</si>
  <si>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</si>
  <si>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</si>
  <si>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</si>
  <si>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</si>
  <si>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</si>
  <si>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</si>
  <si>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</si>
  <si>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</si>
  <si>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</si>
  <si>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</si>
  <si>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</si>
  <si>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</si>
  <si>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</si>
  <si>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</si>
  <si>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</si>
  <si>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</si>
  <si>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</si>
  <si>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</si>
  <si>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</si>
  <si>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</si>
  <si>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</si>
  <si>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</si>
  <si>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</si>
  <si>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</si>
  <si>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</si>
  <si>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</si>
  <si>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</si>
  <si>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</si>
  <si>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</si>
  <si>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</si>
  <si>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</si>
  <si>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</si>
  <si>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</si>
  <si>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</si>
  <si>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</si>
  <si>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</si>
  <si>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</si>
  <si>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</si>
  <si>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</si>
  <si>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</si>
  <si>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</si>
  <si>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</si>
  <si>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</si>
  <si>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</si>
  <si>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</si>
  <si>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</si>
  <si>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</si>
  <si>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</si>
  <si>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</si>
  <si>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</si>
  <si>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</si>
  <si>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</si>
  <si>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</si>
  <si>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</si>
  <si>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</si>
  <si>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</si>
  <si>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</si>
  <si>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</si>
  <si>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</si>
  <si>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</si>
  <si>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</si>
  <si>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</si>
  <si>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</si>
  <si>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</si>
  <si>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</si>
  <si>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</si>
  <si>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</si>
  <si>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</si>
  <si>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</si>
  <si>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</si>
  <si>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</si>
  <si>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</si>
  <si>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</si>
  <si>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</si>
  <si>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</si>
  <si>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</si>
  <si>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</si>
  <si>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</si>
  <si>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</si>
  <si>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</si>
  <si>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</si>
  <si>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</si>
  <si>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</si>
  <si>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</si>
  <si>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</si>
  <si>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</si>
  <si>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</si>
  <si>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</si>
  <si>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</si>
  <si>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</si>
  <si>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</si>
  <si>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</si>
  <si>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</si>
  <si>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</si>
  <si>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</si>
  <si>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</si>
  <si>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</si>
  <si>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</si>
  <si>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</si>
  <si>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</si>
  <si>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</si>
  <si>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</si>
  <si>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</si>
  <si>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</si>
  <si>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</si>
  <si>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</si>
  <si>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</si>
  <si>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</si>
  <si>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</si>
  <si>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</si>
  <si>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</si>
  <si>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</si>
  <si>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</si>
  <si>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</si>
  <si>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</si>
  <si>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</si>
  <si>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</si>
  <si>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</si>
  <si>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</si>
  <si>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</si>
  <si>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</si>
  <si>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</si>
  <si>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</si>
  <si>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</si>
  <si>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</si>
  <si>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</si>
  <si>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</si>
  <si>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</si>
  <si>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</si>
  <si>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</si>
  <si>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</si>
  <si>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</si>
  <si>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</si>
  <si>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</si>
  <si>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</si>
  <si>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</si>
  <si>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</si>
  <si>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</si>
  <si>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</si>
  <si>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</si>
  <si>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</si>
  <si>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</si>
  <si>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</si>
  <si>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</si>
  <si>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</si>
  <si>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</si>
  <si>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</si>
  <si>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</si>
  <si>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</si>
  <si>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</si>
  <si>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</si>
  <si>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</si>
  <si>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</si>
  <si>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</si>
  <si>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</si>
  <si>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</si>
  <si>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</si>
  <si>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</si>
  <si>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</si>
  <si>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</si>
  <si>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</si>
  <si>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</si>
  <si>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</si>
  <si>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</si>
  <si>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</si>
  <si>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</si>
  <si>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</si>
  <si>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</si>
  <si>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</si>
  <si>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</si>
  <si>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</si>
  <si>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</si>
  <si>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</si>
  <si>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</si>
  <si>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</si>
  <si>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</si>
  <si>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</si>
  <si>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</si>
  <si>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</si>
  <si>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</si>
  <si>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</si>
  <si>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</si>
  <si>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</si>
  <si>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</si>
  <si>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</si>
  <si>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</si>
  <si>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</si>
  <si>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</si>
  <si>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</si>
  <si>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</si>
  <si>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</si>
  <si>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</si>
  <si>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</si>
  <si>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</si>
  <si>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</si>
  <si>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</si>
  <si>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</si>
  <si>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</si>
  <si>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</si>
  <si>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</si>
  <si>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</si>
  <si>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</si>
  <si>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</si>
  <si>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</si>
  <si>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</si>
  <si>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</si>
  <si>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</si>
  <si>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</si>
  <si>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</si>
  <si>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</si>
  <si>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</si>
  <si>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</si>
  <si>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</si>
  <si>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</si>
  <si>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</si>
  <si>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</si>
  <si>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</si>
  <si>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</si>
  <si>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</si>
  <si>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</si>
  <si>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</si>
  <si>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</si>
  <si>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</si>
  <si>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</si>
  <si>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</si>
  <si>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</si>
  <si>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</si>
  <si>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</si>
  <si>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</si>
  <si>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</si>
  <si>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</si>
  <si>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</si>
  <si>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</si>
  <si>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</si>
  <si>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</si>
  <si>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</si>
  <si>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</si>
  <si>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</si>
  <si>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</si>
  <si>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</si>
  <si>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</si>
  <si>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</si>
  <si>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</si>
  <si>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</si>
  <si>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</si>
  <si>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</si>
  <si>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</si>
  <si>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</si>
  <si>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</si>
  <si>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</si>
  <si>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</si>
  <si>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</si>
  <si>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</si>
  <si>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</si>
  <si>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</si>
  <si>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</si>
  <si>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</si>
  <si>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</si>
  <si>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</si>
  <si>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</si>
  <si>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</si>
  <si>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</si>
  <si>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</si>
  <si>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</si>
  <si>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</si>
  <si>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</si>
  <si>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</si>
  <si>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</si>
  <si>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</si>
  <si>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</si>
  <si>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</si>
  <si>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</si>
  <si>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</si>
  <si>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</si>
  <si>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</si>
  <si>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</si>
  <si>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</si>
  <si>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</si>
  <si>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</si>
  <si>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</si>
  <si>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</si>
  <si>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</si>
  <si>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</si>
  <si>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</si>
  <si>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</si>
  <si>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</si>
  <si>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</si>
  <si>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</si>
  <si>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</si>
  <si>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</si>
  <si>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</si>
  <si>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</si>
  <si>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</si>
  <si>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</si>
  <si>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</si>
  <si>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</si>
  <si>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</si>
  <si>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</si>
  <si>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</si>
  <si>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</si>
  <si>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</si>
  <si>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</si>
  <si>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</si>
  <si>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</si>
  <si>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</si>
  <si>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</si>
  <si>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</si>
  <si>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</si>
  <si>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</si>
  <si>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</si>
  <si>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</si>
  <si>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</si>
  <si>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</si>
  <si>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</si>
  <si>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</si>
  <si>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</si>
  <si>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</si>
  <si>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</si>
  <si>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</si>
  <si>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</si>
  <si>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</si>
  <si>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</si>
  <si>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</si>
  <si>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</si>
  <si>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</si>
  <si>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</si>
  <si>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</si>
  <si>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</si>
  <si>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</si>
  <si>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</si>
  <si>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</si>
  <si>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</si>
  <si>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</si>
  <si>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</si>
  <si>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</si>
  <si>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</si>
  <si>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</si>
  <si>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</si>
  <si>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</si>
  <si>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</si>
  <si>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</si>
  <si>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</si>
  <si>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</si>
  <si>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</si>
  <si>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</si>
  <si>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</si>
  <si>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</si>
  <si>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</si>
  <si>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</si>
  <si>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</si>
  <si>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</si>
  <si>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</si>
  <si>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</si>
  <si>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</si>
  <si>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</si>
  <si>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</si>
  <si>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</si>
  <si>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</si>
  <si>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</si>
  <si>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</si>
  <si>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</si>
  <si>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</si>
  <si>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</si>
  <si>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</si>
  <si>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</si>
  <si>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</si>
  <si>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</si>
  <si>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</si>
  <si>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</si>
  <si>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</si>
  <si>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</si>
  <si>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</si>
  <si>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</si>
  <si>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</si>
  <si>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</si>
  <si>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</si>
  <si>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</si>
  <si>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</si>
  <si>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</si>
  <si>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</si>
  <si>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</si>
  <si>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</si>
  <si>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</si>
  <si>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</si>
  <si>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</si>
  <si>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</si>
  <si>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</si>
  <si>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</si>
  <si>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</si>
  <si>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</si>
  <si>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</si>
  <si>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</si>
  <si>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</si>
  <si>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</si>
  <si>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</si>
  <si>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</si>
  <si>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</si>
  <si>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</si>
  <si>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</si>
  <si>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</si>
  <si>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</si>
  <si>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</si>
  <si>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</si>
  <si>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</si>
  <si>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</si>
  <si>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</si>
  <si>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</si>
  <si>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</si>
  <si>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</si>
  <si>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</si>
  <si>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</si>
  <si>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</si>
  <si>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</si>
  <si>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</si>
  <si>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</si>
  <si>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</si>
  <si>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</si>
  <si>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</si>
  <si>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</si>
  <si>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</si>
  <si>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</si>
  <si>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</si>
  <si>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</si>
  <si>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</si>
  <si>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</si>
  <si>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</si>
  <si>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</si>
  <si>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</si>
  <si>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</si>
  <si>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</si>
  <si>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</si>
  <si>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</si>
  <si>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</si>
  <si>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</si>
  <si>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</si>
  <si>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</si>
  <si>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</si>
  <si>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</si>
  <si>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</si>
  <si>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</si>
  <si>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</si>
  <si>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</si>
  <si>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</si>
  <si>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</si>
  <si>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</si>
  <si>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</si>
  <si>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</si>
  <si>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</si>
  <si>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</si>
  <si>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</si>
  <si>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</si>
  <si>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</si>
  <si>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</si>
  <si>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</si>
  <si>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</si>
  <si>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</si>
  <si>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</si>
  <si>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</si>
  <si>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</si>
  <si>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</si>
  <si>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</si>
  <si>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</si>
  <si>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</si>
  <si>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</si>
  <si>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</si>
  <si>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</si>
  <si>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</si>
  <si>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</si>
  <si>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</si>
  <si>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</si>
  <si>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</si>
  <si>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</si>
  <si>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</si>
  <si>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</si>
  <si>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</si>
  <si>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</si>
  <si>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</si>
  <si>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</si>
  <si>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</si>
  <si>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</si>
  <si>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</si>
  <si>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</si>
  <si>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</si>
  <si>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</si>
  <si>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</si>
  <si>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</si>
  <si>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</si>
  <si>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</si>
  <si>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</si>
  <si>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</si>
  <si>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</si>
  <si>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</si>
  <si>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</si>
  <si>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</si>
  <si>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</si>
  <si>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</si>
  <si>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</si>
  <si>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</si>
  <si>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</si>
  <si>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</si>
  <si>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</si>
  <si>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</si>
  <si>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</si>
  <si>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</si>
  <si>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</si>
  <si>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</si>
  <si>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</si>
  <si>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</si>
  <si>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</si>
  <si>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</si>
  <si>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</si>
  <si>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</si>
  <si>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</si>
  <si>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</si>
  <si>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</si>
  <si>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</si>
  <si>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</si>
  <si>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</si>
  <si>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</si>
  <si>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</si>
  <si>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</si>
  <si>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</si>
  <si>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</si>
  <si>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</si>
  <si>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</si>
  <si>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</si>
  <si>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</si>
  <si>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</si>
  <si>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</si>
  <si>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</si>
  <si>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</si>
  <si>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</si>
  <si>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</si>
  <si>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</si>
  <si>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</si>
  <si>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</si>
  <si>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</si>
  <si>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</si>
  <si>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</si>
  <si>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</si>
  <si>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</si>
  <si>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</si>
  <si>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</si>
  <si>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</si>
  <si>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</si>
  <si>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</si>
  <si>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</si>
  <si>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</si>
  <si>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</si>
  <si>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</si>
  <si>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</si>
  <si>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</si>
  <si>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</si>
  <si>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</si>
  <si>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</si>
  <si>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</si>
  <si>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</si>
  <si>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</si>
  <si>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</si>
  <si>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</si>
  <si>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</si>
  <si>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</si>
  <si>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</si>
  <si>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</si>
  <si>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</si>
  <si>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</si>
  <si>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</si>
  <si>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</si>
  <si>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</si>
  <si>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</si>
  <si>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</si>
  <si>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</si>
  <si>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</si>
  <si>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</si>
  <si>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</si>
  <si>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</si>
  <si>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</si>
  <si>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</si>
  <si>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</si>
  <si>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</si>
  <si>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</si>
  <si>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</si>
  <si>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</si>
  <si>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</si>
  <si>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</si>
  <si>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</si>
  <si>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</si>
  <si>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</si>
  <si>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</si>
  <si>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</si>
  <si>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</si>
  <si>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</si>
  <si>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</si>
  <si>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</si>
  <si>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</si>
  <si>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</si>
  <si>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</si>
  <si>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</si>
  <si>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</si>
  <si>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</si>
  <si>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</si>
  <si>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</si>
  <si>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</si>
  <si>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</si>
  <si>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</si>
  <si>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</si>
  <si>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</si>
  <si>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</si>
  <si>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</si>
  <si>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</si>
  <si>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</si>
  <si>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</si>
  <si>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</si>
  <si>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</si>
  <si>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</si>
  <si>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</si>
  <si>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</si>
  <si>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</si>
  <si>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</si>
  <si>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</si>
  <si>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</si>
  <si>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</si>
  <si>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</si>
  <si>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</si>
  <si>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</si>
  <si>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</si>
  <si>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</si>
  <si>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</si>
  <si>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</si>
  <si>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</si>
  <si>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</si>
  <si>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</si>
  <si>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</si>
  <si>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</si>
  <si>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</si>
  <si>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</si>
  <si>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</si>
  <si>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</si>
  <si>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</si>
  <si>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</si>
  <si>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</si>
  <si>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</si>
  <si>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</si>
  <si>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</si>
  <si>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</si>
  <si>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</si>
  <si>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</si>
  <si>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</si>
  <si>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</si>
  <si>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</si>
  <si>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</si>
  <si>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</si>
  <si>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</si>
  <si>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</si>
  <si>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</si>
  <si>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</si>
  <si>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</si>
  <si>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</si>
  <si>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</si>
  <si>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</si>
  <si>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</si>
  <si>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</si>
  <si>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</si>
  <si>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</si>
  <si>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</si>
  <si>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</si>
  <si>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</si>
  <si>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</si>
  <si>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</si>
  <si>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</si>
  <si>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</si>
  <si>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</si>
  <si>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</si>
  <si>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</si>
  <si>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</si>
  <si>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</si>
  <si>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</si>
  <si>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</si>
  <si>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</si>
  <si>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</si>
  <si>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</si>
  <si>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</si>
  <si>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</si>
  <si>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</si>
  <si>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</si>
  <si>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</si>
  <si>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</si>
  <si>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</si>
  <si>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</si>
  <si>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</si>
  <si>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</si>
  <si>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</si>
  <si>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</si>
  <si>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</si>
  <si>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</si>
  <si>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</si>
  <si>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</si>
  <si>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</si>
  <si>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</si>
  <si>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</si>
  <si>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</si>
  <si>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</si>
  <si>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</si>
  <si>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</si>
  <si>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</si>
  <si>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</si>
  <si>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</si>
  <si>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</si>
  <si>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</si>
  <si>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</si>
  <si>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</si>
  <si>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</si>
  <si>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</si>
  <si>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</si>
  <si>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</si>
  <si>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</si>
  <si>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</si>
  <si>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</si>
  <si>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</si>
  <si>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</si>
  <si>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</si>
  <si>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</si>
  <si>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</si>
  <si>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</si>
  <si>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</si>
  <si>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</si>
  <si>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</si>
  <si>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</si>
  <si>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</si>
  <si>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</si>
  <si>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</si>
  <si>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</si>
  <si>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</si>
  <si>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</si>
  <si>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</si>
  <si>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</si>
  <si>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</si>
  <si>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</si>
  <si>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</si>
  <si>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</si>
  <si>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</si>
  <si>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</si>
  <si>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</si>
  <si>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</si>
  <si>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</si>
  <si>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</si>
  <si>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</si>
  <si>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</si>
  <si>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</si>
  <si>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</si>
  <si>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</si>
  <si>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</si>
  <si>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</si>
  <si>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</si>
  <si>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</si>
  <si>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</si>
  <si>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</si>
  <si>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</si>
  <si>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</si>
  <si>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</si>
  <si>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</si>
  <si>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</si>
  <si>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</si>
  <si>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</si>
  <si>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</si>
  <si>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</si>
  <si>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</si>
  <si>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</si>
  <si>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</si>
  <si>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</si>
  <si>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</si>
  <si>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</si>
  <si>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</si>
  <si>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</si>
  <si>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</si>
  <si>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</si>
  <si>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</si>
  <si>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</si>
  <si>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</si>
  <si>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</si>
  <si>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</si>
  <si>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</si>
  <si>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</si>
  <si>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</si>
  <si>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</si>
  <si>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</si>
  <si>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</si>
  <si>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</si>
  <si>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</si>
  <si>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</si>
  <si>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</si>
  <si>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</si>
  <si>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</si>
  <si>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</si>
  <si>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</si>
  <si>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</si>
  <si>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</si>
  <si>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</si>
  <si>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</si>
  <si>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</si>
  <si>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</si>
  <si>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</si>
  <si>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</si>
  <si>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</si>
  <si>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</si>
  <si>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</si>
  <si>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</si>
  <si>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</si>
  <si>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</si>
  <si>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</si>
  <si>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</si>
  <si>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</si>
  <si>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</si>
  <si>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</si>
  <si>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</si>
  <si>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</si>
  <si>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</si>
  <si>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</si>
  <si>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</si>
  <si>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</si>
  <si>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</si>
  <si>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</si>
  <si>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</si>
  <si>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</si>
  <si>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</si>
  <si>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</si>
  <si>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</si>
  <si>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</si>
  <si>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</si>
  <si>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</si>
  <si>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</si>
  <si>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</si>
  <si>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</si>
  <si>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</si>
  <si>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</si>
  <si>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</si>
  <si>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</si>
  <si>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</si>
  <si>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</si>
  <si>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</si>
  <si>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</si>
  <si>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</si>
  <si>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</si>
  <si>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</si>
  <si>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</si>
  <si>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</si>
  <si>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</si>
  <si>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</si>
  <si>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</si>
  <si>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</si>
  <si>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</si>
  <si>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</si>
  <si>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</si>
  <si>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</si>
  <si>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</si>
  <si>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</si>
  <si>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</si>
  <si>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</si>
  <si>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</si>
  <si>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</si>
  <si>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</si>
  <si>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</si>
  <si>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</si>
  <si>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</si>
  <si>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</si>
  <si>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</si>
  <si>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</si>
  <si>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</si>
  <si>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</si>
  <si>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</si>
  <si>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</si>
  <si>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</si>
  <si>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</si>
  <si>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</si>
  <si>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</si>
  <si>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</si>
  <si>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</si>
  <si>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</si>
  <si>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</si>
  <si>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</si>
  <si>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</si>
  <si>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</si>
  <si>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</si>
  <si>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</si>
  <si>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</si>
  <si>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</si>
  <si>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</si>
  <si>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</si>
  <si>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</si>
  <si>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</si>
  <si>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</si>
  <si>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</si>
  <si>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</si>
  <si>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</si>
  <si>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</si>
  <si>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</si>
  <si>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</si>
  <si>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</si>
  <si>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</si>
  <si>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</si>
  <si>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</si>
  <si>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</si>
  <si>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</si>
  <si>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</si>
  <si>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</si>
  <si>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</si>
  <si>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</si>
  <si>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</si>
  <si>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</si>
  <si>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</si>
  <si>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</si>
  <si>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</si>
  <si>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</si>
  <si>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</si>
  <si>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</si>
  <si>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</si>
  <si>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</si>
  <si>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</si>
  <si>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</si>
  <si>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</si>
  <si>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</si>
  <si>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</si>
  <si>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</si>
  <si>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</si>
  <si>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</si>
  <si>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</si>
  <si>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</si>
  <si>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</si>
  <si>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</si>
  <si>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</si>
  <si>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</si>
  <si>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</si>
  <si>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</si>
  <si>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</si>
  <si>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</si>
  <si>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</si>
  <si>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</si>
  <si>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</si>
  <si>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</si>
  <si>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</si>
  <si>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</si>
  <si>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</si>
  <si>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</si>
  <si>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</si>
  <si>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</si>
  <si>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</si>
  <si>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</si>
  <si>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</si>
  <si>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</si>
  <si>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</si>
  <si>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</si>
  <si>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</si>
  <si>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</si>
  <si>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</si>
  <si>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</si>
  <si>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</si>
  <si>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</si>
  <si>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</si>
  <si>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</si>
  <si>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</si>
  <si>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</si>
  <si>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</si>
  <si>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</si>
  <si>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</si>
  <si>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</si>
  <si>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</si>
  <si>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</si>
  <si>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</si>
  <si>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</si>
  <si>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</si>
  <si>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</si>
  <si>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</si>
  <si>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</si>
  <si>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</si>
  <si>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</si>
  <si>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</si>
  <si>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</si>
  <si>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</si>
  <si>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</si>
  <si>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</si>
  <si>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</si>
  <si>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</si>
  <si>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</si>
  <si>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</si>
  <si>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</si>
  <si>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</si>
  <si>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</si>
  <si>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</si>
  <si>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</si>
  <si>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</si>
  <si>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</si>
  <si>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</si>
  <si>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</si>
  <si>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</si>
  <si>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</si>
  <si>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</si>
  <si>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</si>
  <si>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</si>
  <si>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</si>
  <si>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</si>
  <si>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</si>
  <si>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</si>
  <si>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</si>
  <si>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</si>
  <si>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</si>
  <si>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</si>
  <si>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</si>
  <si>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</si>
  <si>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</si>
  <si>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</si>
  <si>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</si>
  <si>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</si>
  <si>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</si>
  <si>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</si>
  <si>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</si>
  <si>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</si>
  <si>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</si>
  <si>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</si>
  <si>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</si>
  <si>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</si>
  <si>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</si>
  <si>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</si>
  <si>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</si>
  <si>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</si>
  <si>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</si>
  <si>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</si>
  <si>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</si>
  <si>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</si>
  <si>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</si>
  <si>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</si>
  <si>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</si>
  <si>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</si>
  <si>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</si>
  <si>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</si>
  <si>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</si>
  <si>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</si>
  <si>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</si>
  <si>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</si>
  <si>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</si>
  <si>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</si>
  <si>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</si>
  <si>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</si>
  <si>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</si>
  <si>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</si>
  <si>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</si>
  <si>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</si>
  <si>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</si>
  <si>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</si>
  <si>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</si>
  <si>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</si>
  <si>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</si>
  <si>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</si>
  <si>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</si>
  <si>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</si>
  <si>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</si>
  <si>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</si>
  <si>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</si>
  <si>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</si>
  <si>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</si>
  <si>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</si>
  <si>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</si>
  <si>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</si>
  <si>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</si>
  <si>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</si>
  <si>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</si>
  <si>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</si>
  <si>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</si>
  <si>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</si>
  <si>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</si>
  <si>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</si>
  <si>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</si>
  <si>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</si>
  <si>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</si>
  <si>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</si>
  <si>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</si>
  <si>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</si>
  <si>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</si>
  <si>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</si>
  <si>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</si>
  <si>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</si>
  <si>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</si>
  <si>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</si>
  <si>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</si>
  <si>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</si>
  <si>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</si>
  <si>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</si>
  <si>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</si>
  <si>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</si>
  <si>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</si>
  <si>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</si>
  <si>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</si>
  <si>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</si>
  <si>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</si>
  <si>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</si>
  <si>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</si>
  <si>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</si>
  <si>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</si>
  <si>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</si>
  <si>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</si>
  <si>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</si>
  <si>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</si>
  <si>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</si>
  <si>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</si>
  <si>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</si>
  <si>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</si>
  <si>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</si>
  <si>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</si>
  <si>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</si>
  <si>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</si>
  <si>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</si>
  <si>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</si>
  <si>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</si>
  <si>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</si>
  <si>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</si>
  <si>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</si>
  <si>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</si>
  <si>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</si>
  <si>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</si>
  <si>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</si>
  <si>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</si>
  <si>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</si>
  <si>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</si>
  <si>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</si>
  <si>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</si>
  <si>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</si>
  <si>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</si>
  <si>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</si>
  <si>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</si>
  <si>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</si>
  <si>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</si>
  <si>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</si>
  <si>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</si>
  <si>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</si>
  <si>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</si>
  <si>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</si>
  <si>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</si>
  <si>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</si>
  <si>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</si>
  <si>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</si>
  <si>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</si>
  <si>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</si>
  <si>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</si>
  <si>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</si>
  <si>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</si>
  <si>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</si>
  <si>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</si>
  <si>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</si>
  <si>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</si>
  <si>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</si>
  <si>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</si>
  <si>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</si>
  <si>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</si>
  <si>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</si>
  <si>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</si>
  <si>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</si>
  <si>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</si>
  <si>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</si>
  <si>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</si>
  <si>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</si>
  <si>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</si>
  <si>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</si>
  <si>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</si>
  <si>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</si>
  <si>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</si>
  <si>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</si>
  <si>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</si>
  <si>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</si>
  <si>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</si>
  <si>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</si>
  <si>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</si>
  <si>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</si>
  <si>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</si>
  <si>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</si>
  <si>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</si>
  <si>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</si>
  <si>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</si>
  <si>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</si>
  <si>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</si>
  <si>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</si>
  <si>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</si>
  <si>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</si>
  <si>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</si>
  <si>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</si>
  <si>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</si>
  <si>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</si>
  <si>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</si>
  <si>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</si>
  <si>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</si>
  <si>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</si>
  <si>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</si>
  <si>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</si>
  <si>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</si>
  <si>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</si>
  <si>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</si>
  <si>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</si>
  <si>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</si>
  <si>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</si>
  <si>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</si>
  <si>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</si>
  <si>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</si>
  <si>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</si>
  <si>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</si>
  <si>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</si>
  <si>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</si>
  <si>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</si>
  <si>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</si>
  <si>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</si>
  <si>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</si>
  <si>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</si>
  <si>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</si>
  <si>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</si>
  <si>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</si>
  <si>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</si>
  <si>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</si>
  <si>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</si>
  <si>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</si>
  <si>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</si>
  <si>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</si>
  <si>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</si>
  <si>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</si>
  <si>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</si>
  <si>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</si>
  <si>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</si>
  <si>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</si>
  <si>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</si>
  <si>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</si>
  <si>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</si>
  <si>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</si>
  <si>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</si>
  <si>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</si>
  <si>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</si>
  <si>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</si>
  <si>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</si>
  <si>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</si>
  <si>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</si>
  <si>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</si>
  <si>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</si>
  <si>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</si>
  <si>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</si>
  <si>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</si>
  <si>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</si>
  <si>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</si>
  <si>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</si>
  <si>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</si>
  <si>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</si>
  <si>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</si>
  <si>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</si>
  <si>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</si>
  <si>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</si>
  <si>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</si>
  <si>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</si>
  <si>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</si>
  <si>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</si>
  <si>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</si>
  <si>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</si>
  <si>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</si>
  <si>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</si>
  <si>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</si>
  <si>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</si>
  <si>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</si>
  <si>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</si>
  <si>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</si>
  <si>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</si>
  <si>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</si>
  <si>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</si>
  <si>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</si>
  <si>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</si>
  <si>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</si>
  <si>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</si>
  <si>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</si>
  <si>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</si>
  <si>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</si>
  <si>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</si>
  <si>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</si>
  <si>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</si>
  <si>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</si>
  <si>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</si>
  <si>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</si>
  <si>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</si>
  <si>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</si>
  <si>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</si>
  <si>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</si>
  <si>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</si>
  <si>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</si>
  <si>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</si>
  <si>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</si>
  <si>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</si>
  <si>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</si>
  <si>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</si>
  <si>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</si>
  <si>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</si>
  <si>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</si>
  <si>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</si>
  <si>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</si>
  <si>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</si>
  <si>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</si>
  <si>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</si>
  <si>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</si>
  <si>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</si>
  <si>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</si>
  <si>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</si>
  <si>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</si>
  <si>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</si>
  <si>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</si>
  <si>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</si>
  <si>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</si>
  <si>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</si>
  <si>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</si>
  <si>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</si>
  <si>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</si>
  <si>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</si>
  <si>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</si>
  <si>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</si>
  <si>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</si>
  <si>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</si>
  <si>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</si>
  <si>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</si>
  <si>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</si>
  <si>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</si>
  <si>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</si>
  <si>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</si>
  <si>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</si>
  <si>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</si>
  <si>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</si>
  <si>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</si>
  <si>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</si>
  <si>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</si>
  <si>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</si>
  <si>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</si>
  <si>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</si>
  <si>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</si>
  <si>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</si>
  <si>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</si>
  <si>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</si>
  <si>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</si>
  <si>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</si>
  <si>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</si>
  <si>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</si>
  <si>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</si>
  <si>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</si>
  <si>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</si>
  <si>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</si>
  <si>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</si>
  <si>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</si>
  <si>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</si>
  <si>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</si>
  <si>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</si>
  <si>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</si>
  <si>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</si>
  <si>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</si>
  <si>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</si>
  <si>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</si>
  <si>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</si>
  <si>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</si>
  <si>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</si>
  <si>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</si>
  <si>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</si>
  <si>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</si>
  <si>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</si>
  <si>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</si>
  <si>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</si>
  <si>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</si>
  <si>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</si>
  <si>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</si>
  <si>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</si>
  <si>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</si>
  <si>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</si>
  <si>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</si>
  <si>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</si>
  <si>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</si>
  <si>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</si>
  <si>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</si>
  <si>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</si>
  <si>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</si>
  <si>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</si>
  <si>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</si>
  <si>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</si>
  <si>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</si>
  <si>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</si>
  <si>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</si>
  <si>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</si>
  <si>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</si>
  <si>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</si>
  <si>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</si>
  <si>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</si>
  <si>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</si>
  <si>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</si>
  <si>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</si>
  <si>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</si>
  <si>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</si>
  <si>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</si>
  <si>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</si>
  <si>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</si>
  <si>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</si>
  <si>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</si>
  <si>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</si>
  <si>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</si>
  <si>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</si>
  <si>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</si>
  <si>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</si>
  <si>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</si>
  <si>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</si>
  <si>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</si>
  <si>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</si>
  <si>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</si>
  <si>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</si>
  <si>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</si>
  <si>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</si>
  <si>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</si>
  <si>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</si>
  <si>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</si>
  <si>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</si>
  <si>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</si>
  <si>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</si>
  <si>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</si>
  <si>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</si>
  <si>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</si>
  <si>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</si>
  <si>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</si>
  <si>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</si>
  <si>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</si>
  <si>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</si>
  <si>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</si>
  <si>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</si>
  <si>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</si>
  <si>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</si>
  <si>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</si>
  <si>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</si>
  <si>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</si>
  <si>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</si>
  <si>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</si>
  <si>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</si>
  <si>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</si>
  <si>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</si>
  <si>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</si>
  <si>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</si>
  <si>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</si>
  <si>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</si>
  <si>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</si>
  <si>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</si>
  <si>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</si>
  <si>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</si>
  <si>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</si>
  <si>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</si>
  <si>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</si>
  <si>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</si>
  <si>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</si>
  <si>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</si>
  <si>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</si>
  <si>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</si>
  <si>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</si>
  <si>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</si>
  <si>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</si>
  <si>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</si>
  <si>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</si>
  <si>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</si>
  <si>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</si>
  <si>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</si>
  <si>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</si>
  <si>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</si>
  <si>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</si>
  <si>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</si>
  <si>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</si>
  <si>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</si>
  <si>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</si>
  <si>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</si>
  <si>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</si>
  <si>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</si>
  <si>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</si>
  <si>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</si>
  <si>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</si>
  <si>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</si>
  <si>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</si>
  <si>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</si>
  <si>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</si>
  <si>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</si>
  <si>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</si>
  <si>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</si>
  <si>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</si>
  <si>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</si>
  <si>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</si>
  <si>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</si>
  <si>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</si>
  <si>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</si>
  <si>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</si>
  <si>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</si>
  <si>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</si>
  <si>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</si>
  <si>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</si>
  <si>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</si>
  <si>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</si>
  <si>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</si>
  <si>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</si>
  <si>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</si>
  <si>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</si>
  <si>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</si>
  <si>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</si>
  <si>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</si>
  <si>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</si>
  <si>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</si>
  <si>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</si>
  <si>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</si>
  <si>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</si>
  <si>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</si>
  <si>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</si>
  <si>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</si>
  <si>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</si>
  <si>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</si>
  <si>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</si>
  <si>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</si>
  <si>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</si>
  <si>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</si>
  <si>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</si>
  <si>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</si>
  <si>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</si>
  <si>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</si>
  <si>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</si>
  <si>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</si>
  <si>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</si>
  <si>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</si>
  <si>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</si>
  <si>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</si>
  <si>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</si>
  <si>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</si>
  <si>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</si>
  <si>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</si>
  <si>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</si>
  <si>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</si>
  <si>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</si>
  <si>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</si>
  <si>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</si>
  <si>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</si>
  <si>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</si>
  <si>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</si>
  <si>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</si>
  <si>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</si>
  <si>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</si>
  <si>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</si>
  <si>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</si>
  <si>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</si>
  <si>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</si>
  <si>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</si>
  <si>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</si>
  <si>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</si>
  <si>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</si>
  <si>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</si>
  <si>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</si>
  <si>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</si>
  <si>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</si>
  <si>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</si>
  <si>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</si>
  <si>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</si>
  <si>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</si>
  <si>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</si>
  <si>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</si>
  <si>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</si>
  <si>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</si>
  <si>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</si>
  <si>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</si>
  <si>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</si>
  <si>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</si>
  <si>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</si>
  <si>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</si>
  <si>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</si>
  <si>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</si>
  <si>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</si>
  <si>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</si>
  <si>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</si>
  <si>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</si>
  <si>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</si>
  <si>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</si>
  <si>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</si>
  <si>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</si>
  <si>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</si>
  <si>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</si>
  <si>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</si>
  <si>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</si>
  <si>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</si>
  <si>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</si>
  <si>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</si>
  <si>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</si>
  <si>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</si>
  <si>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</si>
  <si>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</si>
  <si>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</si>
  <si>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</si>
  <si>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</si>
  <si>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</si>
  <si>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</si>
  <si>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</si>
  <si>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</si>
  <si>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</si>
  <si>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</si>
  <si>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</si>
  <si>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</si>
  <si>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</si>
  <si>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</si>
  <si>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</si>
  <si>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</si>
  <si>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</si>
  <si>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</si>
  <si>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</si>
  <si>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</si>
  <si>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</si>
  <si>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</si>
  <si>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</si>
  <si>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</si>
  <si>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</si>
  <si>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</si>
  <si>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</si>
  <si>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</si>
  <si>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</si>
  <si>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</si>
  <si>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</si>
  <si>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</si>
  <si>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</si>
  <si>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</si>
  <si>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</si>
  <si>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</si>
  <si>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</si>
  <si>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</si>
  <si>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</si>
  <si>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</si>
  <si>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</si>
  <si>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</si>
  <si>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</si>
  <si>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</si>
  <si>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</si>
  <si>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</si>
  <si>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</si>
  <si>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</si>
  <si>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</si>
  <si>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</si>
  <si>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</si>
  <si>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</si>
  <si>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</si>
  <si>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</si>
  <si>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</si>
  <si>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</si>
  <si>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</si>
  <si>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</si>
  <si>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</si>
  <si>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</si>
  <si>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</si>
  <si>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</si>
  <si>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</si>
  <si>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</si>
  <si>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</si>
  <si>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</si>
  <si>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</si>
  <si>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</si>
  <si>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</si>
  <si>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</si>
  <si>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</si>
  <si>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</si>
  <si>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</si>
  <si>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</si>
  <si>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</si>
  <si>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</si>
  <si>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</si>
  <si>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</si>
  <si>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</si>
  <si>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</si>
  <si>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</si>
  <si>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</si>
  <si>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</si>
  <si>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</si>
  <si>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</si>
  <si>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</si>
  <si>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</si>
  <si>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</si>
  <si>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</si>
  <si>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</si>
  <si>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</si>
  <si>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</si>
  <si>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</si>
  <si>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</si>
  <si>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</si>
  <si>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</si>
  <si>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</si>
  <si>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</si>
  <si>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</si>
  <si>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</si>
  <si>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</si>
  <si>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</si>
  <si>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</si>
  <si>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</si>
  <si>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</si>
  <si>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</si>
  <si>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</si>
  <si>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</si>
  <si>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</si>
  <si>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</si>
  <si>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</si>
  <si>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</si>
  <si>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</si>
  <si>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</si>
  <si>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</si>
  <si>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</si>
  <si>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</si>
  <si>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</si>
  <si>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</si>
  <si>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</si>
  <si>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</si>
  <si>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</si>
  <si>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</si>
  <si>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</si>
  <si>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</si>
  <si>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</si>
  <si>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</si>
  <si>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</si>
  <si>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</si>
  <si>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</si>
  <si>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</si>
  <si>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</si>
  <si>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</si>
  <si>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</si>
  <si>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</si>
  <si>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</si>
  <si>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</si>
  <si>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</si>
  <si>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</si>
  <si>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</si>
  <si>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</si>
  <si>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</si>
  <si>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</si>
  <si>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</si>
  <si>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</si>
  <si>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</si>
  <si>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</si>
  <si>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</si>
  <si>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</si>
  <si>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</si>
  <si>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</si>
  <si>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</si>
  <si>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</si>
  <si>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</si>
  <si>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</si>
  <si>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</si>
  <si>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</si>
  <si>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</si>
  <si>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</si>
  <si>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</si>
  <si>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</si>
  <si>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</si>
  <si>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</si>
  <si>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</si>
  <si>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</si>
  <si>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</si>
  <si>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</si>
  <si>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</si>
  <si>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</si>
  <si>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</si>
  <si>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</si>
  <si>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</si>
  <si>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</si>
  <si>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</si>
  <si>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</si>
  <si>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</si>
  <si>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</si>
  <si>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</si>
  <si>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</si>
  <si>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</si>
  <si>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</si>
  <si>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</si>
  <si>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</si>
  <si>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</si>
  <si>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</si>
  <si>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</si>
  <si>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</si>
  <si>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</si>
  <si>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</si>
  <si>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</si>
  <si>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</si>
  <si>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</si>
  <si>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</si>
  <si>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</si>
  <si>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</si>
  <si>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</si>
  <si>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</si>
  <si>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</si>
  <si>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</si>
  <si>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</si>
  <si>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</si>
  <si>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</si>
  <si>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</si>
  <si>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</si>
  <si>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</si>
  <si>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</si>
  <si>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</si>
  <si>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</si>
  <si>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</si>
  <si>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</si>
  <si>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</si>
  <si>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</si>
  <si>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</si>
  <si>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</si>
  <si>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</si>
  <si>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</si>
  <si>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</si>
  <si>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</si>
  <si>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</si>
  <si>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</si>
  <si>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</si>
  <si>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</si>
  <si>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</si>
  <si>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</si>
  <si>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</si>
  <si>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</si>
  <si>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</si>
  <si>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</si>
  <si>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</si>
  <si>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</si>
  <si>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</si>
  <si>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</si>
  <si>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</si>
  <si>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</si>
  <si>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</si>
  <si>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</si>
  <si>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</si>
  <si>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</si>
  <si>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</si>
  <si>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</si>
  <si>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</si>
  <si>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</si>
  <si>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</si>
  <si>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</si>
  <si>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</si>
  <si>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</si>
  <si>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</si>
  <si>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</si>
  <si>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</si>
  <si>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</si>
  <si>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</si>
  <si>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</si>
  <si>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</si>
  <si>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</si>
  <si>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</si>
  <si>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</si>
  <si>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</si>
  <si>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</si>
  <si>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</si>
  <si>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</si>
  <si>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</si>
  <si>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</si>
  <si>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</si>
  <si>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</si>
  <si>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</si>
  <si>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</si>
  <si>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</si>
  <si>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</si>
  <si>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</si>
  <si>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</si>
  <si>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</si>
  <si>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</si>
  <si>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</si>
  <si>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</si>
  <si>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</si>
  <si>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</si>
  <si>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</si>
  <si>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</si>
  <si>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</si>
  <si>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</si>
  <si>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</si>
  <si>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</si>
  <si>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</si>
  <si>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</si>
  <si>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</si>
  <si>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</si>
  <si>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</si>
  <si>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</si>
  <si>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</si>
  <si>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</si>
  <si>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</si>
  <si>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</si>
  <si>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</si>
  <si>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</si>
  <si>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</si>
  <si>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</si>
  <si>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</si>
  <si>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</si>
  <si>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</si>
  <si>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</si>
  <si>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</si>
  <si>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</si>
  <si>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</si>
  <si>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</si>
  <si>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</si>
  <si>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</si>
  <si>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</si>
  <si>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</si>
  <si>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</si>
  <si>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</si>
  <si>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</si>
  <si>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</si>
  <si>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</si>
  <si>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</si>
  <si>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</si>
  <si>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</si>
  <si>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</si>
  <si>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</si>
  <si>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</si>
  <si>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</si>
  <si>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</si>
  <si>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</si>
  <si>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</si>
  <si>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</si>
  <si>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</si>
  <si>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</si>
  <si>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</si>
  <si>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</si>
  <si>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</si>
  <si>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</si>
  <si>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</si>
  <si>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</si>
  <si>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</si>
  <si>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</si>
  <si>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</si>
  <si>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</si>
  <si>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</si>
  <si>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</si>
  <si>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</si>
  <si>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</si>
  <si>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</si>
  <si>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</si>
  <si>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</si>
  <si>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</si>
  <si>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</si>
  <si>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</si>
  <si>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</si>
  <si>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</si>
  <si>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</si>
  <si>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</si>
  <si>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</si>
  <si>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</si>
  <si>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</si>
  <si>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</si>
  <si>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</si>
  <si>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</si>
  <si>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</si>
  <si>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</si>
  <si>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</si>
  <si>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</si>
  <si>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</si>
  <si>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</si>
  <si>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</si>
  <si>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</si>
  <si>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</si>
  <si>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</si>
  <si>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</si>
  <si>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</si>
  <si>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</si>
  <si>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</si>
  <si>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</si>
  <si>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</si>
  <si>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</si>
  <si>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</si>
  <si>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</si>
  <si>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</si>
  <si>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</si>
  <si>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</si>
  <si>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</si>
  <si>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</si>
  <si>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</si>
  <si>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</si>
  <si>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</si>
  <si>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</si>
  <si>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</si>
  <si>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</si>
  <si>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</si>
  <si>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</si>
  <si>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</si>
  <si>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</si>
  <si>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</si>
  <si>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</si>
  <si>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</si>
  <si>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</si>
  <si>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</si>
  <si>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</si>
  <si>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</si>
  <si>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</si>
  <si>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</si>
  <si>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</si>
  <si>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</si>
  <si>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</si>
  <si>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</si>
  <si>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</si>
  <si>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</si>
  <si>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</si>
  <si>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</si>
  <si>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</si>
  <si>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</si>
  <si>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</si>
  <si>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</si>
  <si>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</si>
  <si>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</si>
  <si>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</si>
  <si>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</si>
  <si>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</si>
  <si>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</si>
  <si>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</si>
  <si>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</si>
  <si>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</si>
  <si>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</si>
  <si>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</si>
  <si>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</si>
  <si>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</si>
  <si>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</si>
  <si>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</si>
  <si>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</si>
  <si>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</si>
  <si>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</si>
  <si>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</si>
  <si>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</si>
  <si>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</si>
  <si>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</si>
  <si>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</si>
  <si>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</si>
  <si>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</si>
  <si>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</si>
  <si>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</si>
  <si>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</si>
  <si>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</si>
  <si>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</si>
  <si>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</si>
  <si>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</si>
  <si>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</si>
  <si>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</si>
  <si>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</si>
  <si>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</si>
  <si>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</si>
  <si>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</si>
  <si>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</si>
  <si>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</si>
  <si>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</si>
  <si>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</si>
  <si>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</si>
  <si>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</si>
  <si>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</si>
  <si>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</si>
  <si>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</si>
  <si>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</si>
  <si>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</si>
  <si>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</si>
  <si>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</si>
  <si>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</si>
  <si>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</si>
  <si>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</si>
  <si>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</si>
  <si>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</si>
  <si>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</si>
  <si>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</si>
  <si>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</si>
  <si>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</si>
  <si>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</si>
  <si>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</si>
  <si>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</si>
  <si>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</si>
  <si>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</si>
  <si>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</si>
  <si>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</si>
  <si>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</si>
  <si>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</si>
  <si>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</si>
  <si>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</si>
  <si>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</si>
  <si>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</si>
  <si>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</si>
  <si>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</si>
  <si>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</si>
  <si>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</si>
  <si>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</si>
  <si>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</si>
  <si>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</si>
  <si>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</si>
  <si>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</si>
  <si>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</si>
  <si>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</si>
  <si>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</si>
  <si>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</si>
  <si>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</si>
  <si>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</si>
  <si>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</si>
  <si>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</si>
  <si>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</si>
  <si>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</si>
  <si>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</si>
  <si>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</si>
  <si>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</si>
  <si>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</si>
  <si>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</si>
  <si>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</si>
  <si>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</si>
  <si>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</si>
  <si>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</si>
  <si>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</si>
  <si>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</si>
  <si>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</si>
  <si>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</si>
  <si>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</si>
  <si>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</si>
  <si>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</si>
  <si>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</si>
  <si>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</si>
  <si>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</si>
  <si>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</si>
  <si>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</si>
  <si>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</si>
  <si>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</si>
  <si>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</si>
  <si>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</si>
  <si>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</si>
  <si>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</si>
  <si>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</si>
  <si>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</si>
  <si>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</si>
  <si>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</si>
  <si>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</si>
  <si>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</si>
  <si>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</si>
  <si>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</si>
  <si>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</si>
  <si>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</si>
  <si>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</si>
  <si>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</si>
  <si>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</si>
  <si>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</si>
  <si>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</si>
  <si>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</si>
  <si>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</si>
  <si>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</si>
  <si>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</si>
  <si>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</si>
  <si>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</si>
  <si>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</si>
  <si>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</si>
  <si>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</si>
  <si>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</si>
  <si>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</si>
  <si>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</si>
  <si>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</si>
  <si>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</si>
  <si>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</si>
  <si>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</si>
  <si>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</si>
  <si>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</si>
  <si>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</si>
  <si>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</si>
  <si>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</si>
  <si>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</si>
  <si>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</si>
  <si>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</si>
  <si>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</si>
  <si>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</si>
  <si>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</si>
  <si>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</si>
  <si>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</si>
  <si>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</si>
  <si>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</si>
  <si>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</si>
  <si>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</si>
  <si>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</si>
  <si>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</si>
  <si>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</si>
  <si>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</si>
  <si>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</si>
  <si>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</si>
  <si>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</si>
  <si>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</si>
  <si>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</si>
  <si>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</si>
  <si>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</si>
  <si>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</si>
  <si>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</si>
  <si>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</si>
  <si>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</si>
  <si>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</si>
  <si>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</si>
  <si>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</si>
  <si>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</si>
  <si>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</si>
  <si>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</si>
  <si>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</si>
  <si>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</si>
  <si>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</si>
  <si>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</si>
  <si>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</si>
  <si>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</si>
  <si>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</si>
  <si>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</si>
  <si>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</si>
  <si>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</si>
  <si>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</si>
  <si>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</si>
  <si>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</si>
  <si>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</si>
  <si>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</si>
  <si>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</si>
  <si>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</si>
  <si>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</si>
  <si>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</si>
  <si>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</si>
  <si>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</si>
  <si>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</si>
  <si>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</si>
  <si>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</si>
  <si>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</si>
  <si>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</si>
  <si>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</si>
  <si>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</si>
  <si>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</si>
  <si>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</si>
  <si>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</si>
  <si>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</si>
  <si>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</si>
  <si>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</si>
  <si>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</si>
  <si>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</si>
  <si>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</si>
  <si>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</si>
  <si>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</si>
  <si>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</si>
  <si>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</si>
  <si>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</si>
  <si>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</si>
  <si>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</si>
  <si>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</si>
  <si>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</si>
  <si>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</si>
  <si>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</si>
  <si>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</si>
  <si>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</si>
  <si>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</si>
  <si>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</si>
  <si>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</si>
  <si>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</si>
  <si>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</si>
  <si>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</si>
  <si>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</si>
  <si>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</si>
  <si>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</si>
  <si>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</si>
  <si>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</si>
  <si>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</si>
  <si>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</si>
  <si>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</si>
  <si>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</si>
  <si>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</si>
  <si>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</si>
  <si>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</si>
  <si>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</si>
  <si>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</si>
  <si>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</si>
  <si>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</si>
  <si>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</si>
  <si>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</si>
  <si>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</si>
  <si>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</si>
  <si>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</si>
  <si>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</si>
  <si>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</si>
  <si>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</si>
  <si>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</si>
  <si>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</si>
  <si>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</si>
  <si>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</si>
  <si>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</si>
  <si>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</si>
  <si>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</si>
  <si>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</si>
  <si>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</si>
  <si>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</si>
  <si>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</si>
  <si>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</si>
  <si>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</si>
  <si>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</si>
  <si>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</si>
  <si>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</si>
  <si>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</si>
  <si>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</si>
  <si>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</si>
  <si>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</si>
  <si>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</si>
  <si>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</si>
  <si>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</si>
  <si>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</si>
  <si>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</si>
  <si>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</si>
  <si>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</si>
  <si>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</si>
  <si>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</si>
  <si>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</si>
  <si>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</si>
  <si>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</si>
  <si>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</si>
  <si>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</si>
  <si>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</si>
  <si>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</si>
  <si>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</si>
  <si>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</si>
  <si>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</si>
  <si>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</si>
  <si>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</si>
  <si>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</si>
  <si>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</si>
  <si>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</si>
  <si>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</si>
  <si>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</si>
  <si>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</si>
  <si>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</si>
  <si>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</si>
  <si>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</si>
  <si>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</si>
  <si>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</si>
  <si>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</si>
  <si>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</si>
  <si>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</si>
  <si>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</si>
  <si>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</si>
  <si>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</si>
  <si>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</si>
  <si>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</si>
  <si>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</si>
  <si>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</si>
  <si>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</si>
  <si>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</si>
  <si>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</si>
  <si>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</si>
  <si>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</si>
  <si>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</si>
  <si>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</si>
  <si>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</si>
  <si>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</si>
  <si>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</si>
  <si>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</si>
  <si>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</si>
  <si>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</si>
  <si>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</si>
  <si>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</si>
  <si>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</si>
  <si>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</si>
  <si>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</si>
  <si>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</si>
  <si>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</si>
  <si>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</si>
  <si>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</si>
  <si>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</si>
  <si>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</si>
  <si>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</si>
  <si>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</si>
  <si>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</si>
  <si>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</si>
  <si>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</si>
  <si>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</si>
  <si>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</si>
  <si>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</si>
  <si>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</si>
  <si>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</si>
  <si>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</si>
  <si>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</si>
  <si>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</si>
  <si>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</si>
  <si>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</si>
  <si>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</si>
  <si>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</si>
  <si>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</si>
  <si>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</si>
  <si>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</si>
  <si>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</si>
  <si>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</si>
  <si>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</si>
  <si>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</si>
  <si>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</si>
  <si>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</si>
  <si>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</si>
  <si>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</si>
  <si>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</si>
  <si>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</si>
  <si>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</si>
  <si>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</si>
  <si>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</si>
  <si>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</si>
  <si>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</si>
  <si>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</si>
  <si>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</si>
  <si>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</si>
  <si>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</si>
  <si>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</si>
  <si>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</si>
  <si>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</si>
  <si>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</si>
  <si>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</si>
  <si>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</si>
  <si>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</si>
  <si>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</si>
  <si>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</si>
  <si>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</si>
  <si>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</si>
  <si>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</si>
  <si>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</si>
  <si>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</si>
  <si>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</si>
  <si>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</si>
  <si>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</si>
  <si>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</si>
  <si>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</si>
  <si>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</si>
  <si>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</si>
  <si>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</si>
  <si>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</si>
  <si>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</si>
  <si>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</si>
  <si>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</si>
  <si>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</si>
  <si>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</si>
  <si>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</si>
  <si>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</si>
  <si>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</si>
  <si>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</si>
  <si>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</si>
  <si>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</si>
  <si>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</si>
  <si>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</si>
  <si>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</si>
  <si>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</si>
  <si>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</si>
  <si>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</si>
  <si>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</si>
  <si>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</si>
  <si>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</si>
  <si>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</si>
  <si>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</si>
  <si>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</si>
  <si>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</si>
  <si>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</si>
  <si>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</si>
  <si>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</si>
  <si>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</si>
  <si>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</si>
  <si>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</si>
  <si>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</si>
  <si>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</si>
  <si>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</si>
  <si>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</si>
  <si>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</si>
  <si>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</si>
  <si>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</si>
  <si>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</si>
  <si>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</si>
  <si>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</si>
  <si>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</si>
  <si>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</si>
  <si>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</si>
  <si>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</si>
  <si>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</si>
  <si>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</si>
  <si>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</si>
  <si>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</si>
  <si>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</si>
  <si>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</si>
  <si>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</si>
  <si>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</si>
  <si>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</si>
  <si>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</si>
  <si>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</si>
  <si>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</si>
  <si>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</si>
  <si>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</si>
  <si>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</si>
  <si>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</si>
  <si>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</si>
  <si>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</si>
  <si>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</si>
  <si>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</si>
  <si>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</si>
  <si>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</si>
  <si>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</si>
  <si>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</si>
  <si>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</si>
  <si>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</si>
  <si>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</si>
  <si>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</si>
  <si>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</si>
  <si>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</si>
  <si>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</si>
  <si>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</si>
  <si>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</si>
  <si>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</si>
  <si>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</si>
  <si>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</si>
  <si>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</si>
  <si>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</si>
  <si>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</si>
  <si>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</si>
  <si>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</si>
  <si>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</si>
  <si>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</si>
  <si>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</si>
  <si>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</si>
  <si>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</si>
  <si>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</si>
  <si>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</si>
  <si>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</si>
  <si>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</si>
  <si>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</si>
  <si>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</si>
  <si>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</si>
  <si>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</si>
  <si>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</si>
  <si>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</si>
  <si>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</si>
  <si>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</si>
  <si>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</si>
  <si>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</si>
  <si>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</si>
  <si>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</si>
  <si>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</si>
  <si>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</si>
  <si>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</si>
  <si>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</si>
  <si>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</si>
  <si>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</si>
  <si>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</si>
  <si>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</si>
  <si>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</si>
  <si>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</si>
  <si>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</si>
  <si>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</si>
  <si>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</si>
  <si>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</si>
  <si>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</si>
  <si>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</si>
  <si>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</si>
  <si>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</si>
  <si>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</si>
  <si>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</si>
  <si>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</si>
  <si>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</si>
  <si>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</si>
  <si>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</si>
  <si>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</si>
  <si>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</si>
  <si>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</si>
  <si>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</si>
  <si>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</si>
  <si>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</si>
  <si>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</si>
  <si>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</si>
  <si>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</si>
  <si>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</si>
  <si>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</si>
  <si>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</si>
  <si>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</si>
  <si>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</si>
  <si>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</si>
  <si>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</si>
  <si>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</si>
  <si>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</si>
  <si>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</si>
  <si>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</si>
  <si>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</si>
  <si>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</si>
  <si>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</si>
  <si>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</si>
  <si>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</si>
  <si>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</si>
  <si>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</si>
  <si>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</si>
  <si>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</si>
  <si>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</si>
  <si>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</si>
  <si>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</si>
  <si>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</si>
  <si>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</si>
  <si>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</si>
  <si>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</si>
  <si>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</si>
  <si>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</si>
  <si>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</si>
  <si>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</si>
  <si>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</si>
  <si>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</si>
  <si>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</si>
  <si>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</si>
  <si>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</si>
  <si>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</si>
  <si>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</si>
  <si>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</si>
  <si>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</si>
  <si>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</si>
  <si>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</si>
  <si>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</si>
  <si>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</si>
  <si>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</si>
  <si>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</si>
  <si>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</si>
  <si>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</si>
  <si>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</si>
  <si>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</si>
  <si>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</si>
  <si>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</si>
  <si>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</si>
  <si>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</si>
  <si>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</si>
  <si>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</si>
  <si>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</si>
  <si>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</si>
  <si>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</si>
  <si>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</si>
  <si>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</si>
  <si>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</si>
  <si>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</si>
  <si>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</si>
  <si>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</si>
  <si>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</si>
  <si>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</si>
  <si>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</si>
  <si>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</si>
  <si>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</si>
  <si>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</si>
  <si>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</si>
  <si>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</si>
  <si>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</si>
  <si>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</si>
  <si>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</si>
  <si>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</si>
  <si>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</si>
  <si>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</si>
  <si>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</si>
  <si>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</si>
  <si>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</si>
  <si>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</si>
  <si>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</si>
  <si>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</si>
  <si>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</si>
  <si>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</si>
  <si>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</si>
  <si>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</si>
  <si>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</si>
  <si>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</si>
  <si>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</si>
  <si>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</si>
  <si>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</si>
  <si>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</si>
  <si>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</si>
  <si>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</si>
  <si>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</si>
  <si>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</si>
  <si>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</si>
  <si>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</si>
  <si>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</si>
  <si>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</si>
  <si>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</si>
  <si>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</si>
  <si>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</si>
  <si>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</si>
  <si>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</si>
  <si>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</si>
  <si>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</si>
  <si>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</si>
  <si>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</si>
  <si>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</si>
  <si>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</si>
  <si>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</si>
  <si>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</si>
  <si>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</si>
  <si>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</si>
  <si>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</si>
  <si>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</si>
  <si>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</si>
  <si>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</si>
  <si>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</si>
  <si>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</si>
  <si>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</si>
  <si>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</si>
  <si>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</si>
  <si>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</si>
  <si>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</si>
  <si>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</si>
  <si>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</si>
  <si>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</si>
  <si>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</si>
  <si>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</si>
  <si>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</si>
  <si>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</si>
  <si>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</si>
  <si>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</si>
  <si>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</si>
  <si>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</si>
  <si>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</si>
  <si>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</si>
  <si>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</si>
  <si>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</si>
  <si>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</si>
  <si>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</si>
  <si>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</si>
  <si>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</si>
  <si>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</si>
  <si>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</si>
  <si>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</si>
  <si>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</si>
  <si>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</si>
  <si>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</si>
  <si>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</si>
  <si>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</si>
  <si>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</si>
  <si>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</si>
  <si>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</si>
  <si>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</si>
  <si>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</si>
  <si>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</si>
  <si>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</si>
  <si>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</si>
  <si>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</si>
  <si>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</si>
  <si>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</si>
  <si>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</si>
  <si>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</si>
  <si>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</si>
  <si>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</si>
  <si>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</si>
  <si>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</si>
  <si>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</si>
  <si>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</si>
  <si>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</si>
  <si>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</si>
  <si>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</si>
  <si>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</si>
  <si>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</si>
  <si>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</si>
  <si>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</si>
  <si>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</si>
  <si>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</si>
  <si>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</si>
  <si>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</si>
  <si>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</si>
  <si>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</si>
  <si>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</si>
  <si>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</si>
  <si>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</si>
  <si>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</si>
  <si>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</si>
  <si>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</si>
  <si>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</si>
  <si>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</si>
  <si>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</si>
  <si>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</si>
  <si>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</si>
  <si>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</si>
  <si>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</si>
  <si>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</si>
  <si>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</si>
  <si>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</si>
  <si>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</si>
  <si>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</si>
  <si>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</si>
  <si>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</si>
  <si>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</si>
  <si>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</si>
  <si>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</si>
  <si>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</si>
  <si>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</si>
  <si>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</si>
  <si>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</si>
  <si>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</si>
  <si>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</si>
  <si>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</si>
  <si>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</si>
  <si>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</si>
  <si>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</si>
  <si>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</si>
  <si>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</si>
  <si>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</si>
  <si>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</si>
  <si>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</si>
  <si>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</si>
  <si>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</si>
  <si>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</si>
  <si>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</si>
  <si>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</si>
  <si>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</si>
  <si>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</si>
  <si>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</si>
  <si>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</si>
  <si>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</si>
  <si>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</si>
  <si>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</si>
  <si>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</si>
  <si>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</si>
  <si>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</si>
  <si>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</si>
  <si>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</si>
  <si>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</si>
  <si>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</si>
  <si>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</si>
  <si>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</si>
  <si>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</si>
  <si>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</si>
  <si>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</si>
  <si>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</si>
  <si>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</si>
  <si>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</si>
  <si>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</si>
  <si>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</si>
  <si>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</si>
  <si>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</si>
  <si>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</si>
  <si>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</si>
  <si>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</si>
  <si>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</si>
  <si>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</si>
  <si>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</si>
  <si>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</si>
  <si>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</si>
  <si>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</si>
  <si>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</si>
  <si>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</si>
  <si>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</si>
  <si>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</si>
  <si>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</si>
  <si>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</si>
  <si>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</si>
  <si>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</si>
  <si>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</si>
  <si>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</si>
  <si>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</si>
  <si>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</si>
  <si>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</si>
  <si>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</si>
  <si>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</si>
  <si>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</si>
  <si>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</si>
  <si>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</si>
  <si>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</si>
  <si>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</si>
  <si>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</si>
  <si>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</si>
  <si>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</si>
  <si>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</si>
  <si>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</si>
  <si>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</si>
  <si>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</si>
  <si>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</si>
  <si>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</si>
  <si>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</si>
  <si>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</si>
  <si>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</si>
  <si>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</si>
  <si>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</si>
  <si>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</si>
  <si>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</si>
  <si>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</si>
  <si>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</si>
  <si>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</si>
  <si>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</si>
  <si>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</si>
  <si>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</si>
  <si>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</si>
  <si>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</si>
  <si>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</si>
  <si>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</si>
  <si>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</si>
  <si>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</si>
  <si>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</si>
  <si>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</si>
  <si>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</si>
  <si>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</si>
  <si>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</si>
  <si>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</si>
  <si>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</si>
  <si>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</si>
  <si>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</si>
  <si>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</si>
  <si>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</si>
  <si>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</si>
  <si>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</si>
  <si>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</si>
  <si>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</si>
  <si>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</si>
  <si>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</si>
  <si>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</si>
  <si>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</si>
  <si>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</si>
  <si>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</si>
  <si>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</si>
  <si>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</si>
  <si>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</si>
  <si>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</si>
  <si>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</si>
  <si>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</si>
  <si>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</si>
  <si>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</si>
  <si>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</si>
  <si>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</si>
  <si>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</si>
  <si>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</si>
  <si>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</si>
  <si>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</si>
  <si>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</si>
  <si>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</si>
  <si>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</si>
  <si>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</si>
  <si>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</si>
  <si>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</si>
  <si>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</si>
  <si>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</si>
  <si>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</si>
  <si>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</si>
  <si>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</si>
  <si>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</si>
  <si>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</si>
  <si>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</si>
  <si>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</si>
  <si>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</si>
  <si>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</si>
  <si>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</si>
  <si>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</si>
  <si>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</si>
  <si>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</si>
  <si>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</si>
  <si>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</si>
  <si>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</si>
  <si>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</si>
  <si>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</si>
  <si>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</si>
  <si>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</si>
  <si>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</si>
  <si>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</si>
  <si>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</si>
  <si>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</si>
  <si>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</si>
  <si>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</si>
  <si>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</si>
  <si>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</si>
  <si>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</si>
  <si>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</si>
  <si>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</si>
  <si>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</si>
  <si>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</si>
  <si>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</si>
  <si>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</si>
  <si>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</si>
  <si>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</si>
  <si>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</si>
  <si>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</si>
  <si>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</si>
  <si>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</si>
  <si>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</si>
  <si>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</si>
  <si>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</si>
  <si>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</si>
  <si>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</si>
  <si>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</si>
  <si>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</si>
  <si>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</si>
  <si>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</si>
  <si>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</si>
  <si>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</si>
  <si>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</si>
  <si>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</si>
  <si>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</si>
  <si>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</si>
  <si>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</si>
  <si>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</si>
  <si>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</si>
  <si>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</si>
  <si>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</si>
  <si>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</si>
  <si>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</si>
  <si>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</si>
  <si>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</si>
  <si>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</si>
  <si>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</si>
  <si>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</si>
  <si>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</si>
  <si>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</si>
  <si>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</si>
  <si>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</si>
  <si>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</si>
  <si>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</si>
  <si>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</si>
  <si>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</si>
  <si>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</si>
  <si>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</si>
  <si>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</si>
  <si>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</si>
  <si>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</si>
  <si>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</si>
  <si>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</si>
  <si>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</si>
  <si>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</si>
  <si>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</si>
  <si>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</si>
  <si>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</si>
  <si>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</si>
  <si>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</si>
  <si>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</si>
  <si>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</si>
  <si>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</si>
  <si>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</si>
  <si>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</si>
  <si>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</si>
  <si>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</si>
  <si>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</si>
  <si>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</si>
  <si>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</si>
  <si>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</si>
  <si>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</si>
  <si>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</si>
  <si>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</si>
  <si>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</si>
  <si>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</si>
  <si>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</si>
  <si>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</si>
  <si>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</si>
  <si>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</si>
  <si>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</si>
  <si>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</si>
  <si>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</si>
  <si>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</si>
  <si>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</si>
  <si>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</si>
  <si>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</si>
  <si>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</si>
  <si>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</si>
  <si>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</si>
  <si>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</si>
  <si>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</si>
  <si>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</si>
  <si>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</si>
  <si>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</si>
  <si>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</si>
  <si>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</si>
  <si>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</si>
  <si>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</si>
  <si>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</si>
  <si>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</si>
  <si>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</si>
  <si>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</si>
  <si>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</si>
  <si>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</si>
  <si>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</si>
  <si>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</si>
  <si>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</si>
  <si>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</si>
  <si>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</si>
  <si>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</si>
  <si>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</si>
  <si>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</si>
  <si>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</si>
  <si>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</si>
  <si>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</si>
  <si>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</si>
  <si>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</si>
  <si>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</si>
  <si>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</si>
  <si>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</si>
  <si>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</si>
  <si>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</si>
  <si>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</si>
  <si>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</si>
  <si>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</si>
  <si>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</si>
  <si>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</si>
  <si>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</si>
  <si>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</si>
  <si>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</si>
  <si>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</si>
  <si>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</si>
  <si>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</si>
  <si>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</si>
  <si>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</si>
  <si>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</si>
  <si>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</si>
  <si>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</si>
  <si>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</si>
  <si>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</si>
  <si>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</si>
  <si>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</si>
  <si>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</si>
  <si>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</si>
  <si>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</si>
  <si>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</si>
  <si>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</si>
  <si>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</si>
  <si>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</si>
  <si>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</si>
  <si>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</si>
  <si>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</si>
  <si>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</si>
  <si>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</si>
  <si>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</si>
  <si>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</si>
  <si>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</si>
  <si>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</si>
  <si>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</si>
  <si>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</si>
  <si>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</si>
  <si>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</si>
  <si>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</si>
  <si>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</si>
  <si>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</si>
  <si>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</si>
  <si>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</si>
  <si>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</si>
  <si>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</si>
  <si>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</si>
  <si>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</si>
  <si>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</si>
  <si>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</si>
  <si>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</si>
  <si>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</si>
  <si>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</si>
  <si>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</si>
  <si>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</si>
  <si>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</si>
  <si>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</si>
  <si>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</si>
  <si>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</si>
  <si>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</si>
  <si>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</si>
  <si>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</si>
  <si>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</si>
  <si>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</si>
  <si>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</si>
  <si>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</si>
  <si>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</si>
  <si>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</si>
  <si>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</si>
  <si>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</si>
  <si>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</si>
  <si>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</si>
  <si>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</si>
  <si>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</si>
  <si>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</si>
  <si>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</si>
  <si>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</si>
  <si>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</si>
  <si>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</si>
  <si>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</si>
  <si>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</si>
  <si>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</si>
  <si>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</si>
  <si>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</si>
  <si>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</si>
  <si>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</si>
  <si>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</si>
  <si>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</si>
  <si>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</si>
  <si>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</si>
  <si>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</si>
  <si>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</si>
  <si>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</si>
  <si>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</si>
  <si>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</si>
  <si>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</si>
  <si>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</si>
  <si>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</si>
  <si>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</si>
  <si>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</si>
  <si>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</si>
  <si>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</si>
  <si>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</si>
  <si>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</si>
  <si>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</si>
  <si>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</si>
  <si>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</si>
  <si>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</si>
  <si>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</si>
  <si>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</si>
  <si>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</si>
  <si>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</si>
  <si>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</si>
  <si>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</si>
  <si>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</si>
  <si>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</si>
  <si>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</si>
  <si>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</si>
  <si>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</si>
  <si>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</si>
  <si>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</si>
  <si>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</si>
  <si>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</si>
  <si>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</si>
  <si>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</si>
  <si>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</si>
  <si>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</si>
  <si>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</si>
  <si>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</si>
  <si>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</si>
  <si>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</si>
  <si>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</si>
  <si>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</si>
  <si>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</si>
  <si>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</si>
  <si>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</si>
  <si>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</si>
  <si>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</si>
  <si>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</si>
  <si>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</si>
  <si>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</si>
  <si>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</si>
  <si>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</si>
  <si>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</si>
  <si>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</si>
  <si>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</si>
  <si>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</si>
  <si>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</si>
  <si>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</si>
  <si>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</si>
  <si>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</si>
  <si>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</si>
  <si>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</si>
  <si>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</si>
  <si>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</si>
  <si>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</si>
  <si>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</si>
  <si>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</si>
  <si>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</si>
  <si>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</si>
  <si>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</si>
  <si>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</si>
  <si>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</si>
  <si>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</si>
  <si>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</si>
  <si>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</si>
  <si>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</si>
  <si>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</si>
  <si>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</si>
  <si>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</si>
  <si>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</si>
  <si>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</si>
  <si>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</si>
  <si>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</si>
  <si>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</si>
  <si>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</si>
  <si>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</si>
  <si>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</si>
  <si>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</si>
  <si>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</si>
  <si>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</si>
  <si>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</si>
  <si>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</si>
  <si>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</si>
  <si>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</si>
  <si>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</si>
  <si>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</si>
  <si>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</si>
  <si>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</si>
  <si>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</si>
  <si>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</si>
  <si>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</si>
  <si>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</si>
  <si>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</si>
  <si>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</si>
  <si>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</si>
  <si>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</si>
  <si>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</si>
  <si>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</si>
  <si>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</si>
  <si>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</si>
  <si>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</si>
  <si>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</si>
  <si>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</si>
  <si>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</si>
  <si>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</si>
  <si>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</si>
  <si>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</si>
  <si>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</si>
  <si>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</si>
  <si>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</si>
  <si>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</si>
  <si>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</si>
  <si>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</si>
  <si>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</si>
  <si>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</si>
  <si>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</si>
  <si>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</si>
  <si>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</si>
  <si>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</si>
  <si>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</si>
  <si>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</si>
  <si>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</si>
  <si>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</si>
  <si>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</si>
  <si>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</si>
  <si>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</si>
  <si>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</si>
  <si>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</si>
  <si>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</si>
  <si>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</si>
  <si>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</si>
  <si>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</si>
  <si>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</si>
  <si>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</si>
  <si>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</si>
  <si>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</si>
  <si>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</si>
  <si>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</si>
  <si>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</si>
  <si>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</si>
  <si>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</si>
  <si>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</si>
  <si>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</si>
  <si>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</si>
  <si>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</si>
  <si>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</si>
  <si>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</si>
  <si>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</si>
  <si>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</si>
  <si>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</si>
  <si>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</si>
  <si>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</si>
  <si>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</si>
  <si>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</si>
  <si>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</si>
  <si>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</si>
  <si>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</si>
  <si>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</si>
  <si>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</si>
  <si>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</si>
  <si>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</si>
  <si>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</si>
  <si>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</si>
  <si>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</si>
  <si>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</si>
  <si>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</si>
  <si>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</si>
  <si>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</si>
  <si>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</si>
  <si>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</si>
  <si>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</si>
  <si>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</si>
  <si>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</si>
  <si>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</si>
  <si>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</si>
  <si>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</si>
  <si>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</si>
  <si>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</si>
  <si>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</si>
  <si>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</si>
  <si>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</si>
  <si>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</si>
  <si>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</si>
  <si>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</si>
  <si>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</si>
  <si>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</si>
  <si>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</si>
  <si>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</si>
  <si>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</si>
  <si>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</si>
  <si>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</si>
  <si>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</si>
  <si>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</si>
  <si>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</si>
  <si>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</si>
  <si>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</si>
  <si>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</si>
  <si>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</si>
  <si>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</si>
  <si>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</si>
  <si>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</si>
  <si>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</si>
  <si>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</si>
  <si>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</si>
  <si>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</si>
  <si>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</si>
  <si>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</si>
  <si>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</si>
  <si>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</si>
  <si>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</si>
  <si>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</si>
  <si>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</si>
  <si>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</si>
  <si>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</si>
  <si>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</si>
  <si>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</si>
  <si>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</si>
  <si>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</si>
  <si>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</si>
  <si>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</si>
  <si>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</si>
  <si>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</si>
  <si>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</si>
  <si>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</si>
  <si>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</si>
  <si>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</si>
  <si>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</si>
  <si>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</si>
  <si>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</si>
  <si>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</si>
  <si>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</si>
  <si>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</si>
  <si>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</si>
  <si>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</si>
  <si>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</si>
  <si>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</si>
  <si>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</si>
  <si>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</si>
  <si>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</si>
  <si>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</si>
  <si>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</si>
  <si>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</si>
  <si>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</si>
  <si>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</si>
  <si>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</si>
  <si>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</si>
  <si>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</si>
  <si>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</si>
  <si>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</si>
  <si>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</si>
  <si>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</si>
  <si>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</si>
  <si>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</si>
  <si>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</si>
  <si>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</si>
  <si>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</si>
  <si>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</si>
  <si>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</si>
  <si>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</si>
  <si>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</si>
  <si>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</si>
  <si>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</si>
  <si>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</si>
  <si>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</si>
  <si>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</si>
  <si>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</si>
  <si>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</si>
  <si>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</si>
  <si>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</si>
  <si>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</si>
  <si>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</si>
  <si>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</si>
  <si>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</si>
  <si>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</si>
  <si>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</si>
  <si>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</si>
  <si>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</si>
  <si>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</si>
  <si>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</si>
  <si>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</si>
  <si>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</si>
  <si>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</si>
  <si>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</si>
  <si>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</si>
  <si>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</si>
  <si>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</si>
  <si>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</si>
  <si>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</si>
  <si>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</si>
  <si>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</si>
  <si>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</si>
  <si>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</si>
  <si>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</si>
  <si>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</si>
  <si>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</si>
  <si>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</si>
  <si>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</si>
  <si>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</si>
  <si>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</si>
  <si>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</si>
  <si>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</si>
  <si>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</si>
  <si>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</si>
  <si>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</si>
  <si>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</si>
  <si>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</si>
  <si>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</si>
  <si>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</si>
  <si>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</si>
  <si>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</si>
  <si>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</si>
  <si>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</si>
  <si>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</si>
  <si>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</si>
  <si>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</si>
  <si>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</si>
  <si>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</si>
  <si>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</si>
  <si>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</si>
  <si>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</si>
  <si>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</si>
  <si>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</si>
  <si>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</si>
  <si>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</si>
  <si>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</si>
  <si>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</si>
  <si>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</si>
  <si>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</si>
  <si>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</si>
  <si>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</si>
  <si>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</si>
  <si>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</si>
  <si>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</si>
  <si>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</si>
  <si>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</si>
  <si>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</si>
  <si>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</si>
  <si>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</si>
  <si>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</si>
  <si>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</si>
  <si>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</si>
  <si>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</si>
  <si>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</si>
  <si>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</si>
  <si>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</si>
  <si>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</si>
  <si>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</si>
  <si>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</si>
  <si>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</si>
  <si>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</si>
  <si>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</si>
  <si>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</si>
  <si>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</si>
  <si>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</si>
  <si>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</si>
  <si>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</si>
  <si>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</si>
  <si>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</si>
  <si>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</si>
  <si>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</si>
  <si>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</si>
  <si>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</si>
  <si>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</si>
  <si>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</si>
  <si>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</si>
  <si>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</si>
  <si>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</si>
  <si>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</si>
  <si>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</si>
  <si>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</si>
  <si>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</si>
  <si>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</si>
  <si>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</si>
  <si>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</si>
  <si>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</si>
  <si>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</si>
  <si>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</si>
  <si>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</si>
  <si>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</si>
  <si>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</si>
  <si>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</si>
  <si>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</si>
  <si>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</si>
  <si>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</si>
  <si>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</si>
  <si>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</si>
  <si>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</si>
  <si>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</si>
  <si>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</si>
  <si>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</si>
  <si>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</si>
  <si>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</si>
  <si>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</si>
  <si>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</si>
  <si>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</si>
  <si>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</si>
  <si>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</si>
  <si>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</si>
  <si>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</si>
  <si>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</si>
  <si>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</si>
  <si>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</si>
  <si>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</si>
  <si>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</si>
  <si>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</si>
  <si>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</si>
  <si>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</si>
  <si>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</si>
  <si>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</si>
  <si>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</si>
  <si>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</si>
  <si>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</si>
  <si>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</si>
  <si>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</si>
  <si>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</si>
  <si>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</si>
  <si>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</si>
  <si>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</si>
  <si>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</si>
  <si>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</si>
  <si>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</si>
  <si>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</si>
  <si>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</si>
  <si>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</si>
  <si>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</si>
  <si>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</si>
  <si>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</si>
  <si>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</si>
  <si>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</si>
  <si>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</si>
  <si>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</si>
  <si>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</si>
  <si>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</si>
  <si>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</si>
  <si>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</si>
  <si>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</si>
  <si>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</si>
  <si>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</si>
  <si>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</si>
  <si>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</si>
  <si>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</si>
  <si>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</si>
  <si>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</si>
  <si>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</si>
  <si>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</si>
  <si>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</si>
  <si>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</si>
  <si>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</si>
  <si>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</si>
  <si>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</si>
  <si>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</si>
  <si>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</si>
  <si>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</si>
  <si>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</si>
  <si>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</si>
  <si>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</si>
  <si>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</si>
  <si>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</si>
  <si>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</si>
  <si>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</si>
  <si>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</si>
  <si>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</si>
  <si>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</si>
  <si>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</si>
  <si>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</si>
  <si>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</si>
  <si>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</si>
  <si>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</si>
  <si>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</si>
  <si>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</si>
  <si>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</si>
  <si>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</si>
  <si>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</si>
  <si>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</si>
  <si>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</si>
  <si>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</si>
  <si>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</si>
  <si>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</si>
  <si>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</si>
  <si>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</si>
  <si>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</si>
  <si>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</si>
  <si>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</si>
  <si>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</si>
  <si>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</si>
  <si>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</si>
  <si>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</si>
  <si>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</si>
  <si>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</si>
  <si>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</si>
  <si>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</si>
  <si>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</si>
  <si>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</si>
  <si>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</si>
  <si>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</si>
  <si>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</si>
  <si>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</si>
  <si>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</si>
  <si>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</si>
  <si>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</si>
  <si>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</si>
  <si>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</si>
  <si>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</si>
  <si>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</si>
  <si>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</si>
  <si>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</si>
  <si>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</si>
  <si>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</si>
  <si>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</si>
  <si>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</si>
  <si>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</si>
  <si>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</si>
  <si>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</si>
  <si>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</si>
  <si>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</si>
  <si>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</si>
  <si>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</si>
  <si>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</si>
  <si>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</si>
  <si>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</si>
  <si>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</si>
  <si>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</si>
  <si>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</si>
  <si>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</si>
  <si>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</si>
  <si>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</si>
  <si>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</si>
  <si>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</si>
  <si>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</si>
  <si>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</si>
  <si>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</si>
  <si>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</si>
  <si>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</si>
  <si>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</si>
  <si>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</si>
  <si>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</si>
  <si>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</si>
  <si>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</si>
  <si>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</si>
  <si>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</si>
  <si>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</si>
  <si>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</si>
  <si>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</si>
  <si>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</si>
  <si>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</si>
  <si>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</si>
  <si>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</si>
  <si>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</si>
  <si>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</si>
  <si>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</si>
  <si>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</si>
  <si>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</si>
  <si>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</si>
  <si>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</si>
  <si>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</si>
  <si>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</si>
  <si>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</si>
  <si>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</si>
  <si>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</si>
  <si>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</si>
  <si>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</si>
  <si>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</si>
  <si>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</si>
  <si>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</si>
  <si>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</si>
  <si>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</si>
  <si>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</si>
  <si>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</si>
  <si>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</si>
  <si>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</si>
  <si>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</si>
  <si>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</si>
  <si>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</si>
  <si>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</si>
  <si>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</si>
  <si>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</si>
  <si>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</si>
  <si>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</si>
  <si>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</si>
  <si>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</si>
  <si>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</si>
  <si>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</si>
  <si>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</si>
  <si>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</si>
  <si>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</si>
  <si>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</si>
  <si>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</si>
  <si>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</si>
  <si>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</si>
  <si>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</si>
  <si>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</si>
  <si>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</si>
  <si>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</si>
  <si>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</si>
  <si>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</si>
  <si>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</si>
  <si>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</si>
  <si>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</si>
  <si>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</si>
  <si>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</si>
  <si>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</si>
  <si>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</si>
  <si>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</si>
  <si>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</si>
  <si>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</si>
  <si>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</si>
  <si>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</si>
  <si>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</si>
  <si>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</si>
  <si>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</si>
  <si>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</si>
  <si>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</si>
  <si>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</si>
  <si>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</si>
  <si>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</si>
  <si>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</si>
  <si>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</si>
  <si>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</si>
  <si>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</si>
  <si>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</si>
  <si>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</si>
  <si>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</si>
  <si>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</si>
  <si>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</si>
  <si>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</si>
  <si>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</si>
  <si>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</si>
  <si>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</si>
  <si>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</si>
  <si>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</si>
  <si>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</si>
  <si>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</si>
  <si>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</si>
  <si>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</si>
  <si>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</si>
  <si>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</si>
  <si>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</si>
  <si>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</si>
  <si>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</si>
  <si>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</si>
  <si>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</si>
  <si>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</si>
  <si>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</si>
  <si>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</si>
  <si>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</si>
  <si>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</si>
  <si>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</si>
  <si>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</si>
  <si>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</si>
  <si>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</si>
  <si>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</si>
  <si>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</si>
  <si>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</si>
  <si>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</si>
  <si>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</si>
  <si>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</si>
  <si>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</si>
  <si>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</si>
  <si>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</si>
  <si>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</si>
  <si>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</si>
  <si>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</si>
  <si>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</si>
  <si>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</si>
  <si>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</si>
  <si>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</si>
  <si>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</si>
  <si>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</si>
  <si>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</si>
  <si>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</si>
  <si>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</si>
  <si>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</si>
  <si>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</si>
  <si>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</si>
  <si>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</si>
  <si>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</si>
  <si>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</si>
  <si>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</si>
  <si>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</si>
  <si>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</si>
  <si>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</si>
  <si>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</si>
  <si>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</si>
  <si>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</si>
  <si>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</si>
  <si>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</si>
  <si>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</si>
  <si>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</si>
  <si>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</si>
  <si>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</si>
  <si>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</si>
  <si>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</si>
  <si>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</si>
  <si>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</si>
  <si>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</si>
  <si>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</si>
  <si>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</si>
  <si>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</si>
  <si>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</si>
  <si>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</si>
  <si>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</si>
  <si>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</si>
  <si>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</si>
  <si>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</si>
  <si>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</si>
  <si>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</si>
  <si>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</si>
  <si>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</si>
  <si>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</si>
  <si>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</si>
  <si>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</si>
  <si>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</si>
  <si>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</si>
  <si>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</si>
  <si>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</si>
  <si>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</si>
  <si>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</si>
  <si>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</si>
  <si>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</si>
  <si>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</si>
  <si>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</si>
  <si>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</si>
  <si>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</si>
  <si>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</si>
  <si>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</si>
  <si>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</si>
  <si>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</si>
  <si>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</si>
  <si>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</si>
  <si>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</si>
  <si>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</si>
  <si>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</si>
  <si>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</si>
  <si>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</si>
  <si>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</si>
  <si>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</si>
  <si>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</si>
  <si>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</si>
  <si>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</si>
  <si>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</si>
  <si>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</si>
  <si>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</si>
  <si>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</si>
  <si>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</si>
  <si>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</si>
  <si>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</si>
  <si>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</si>
  <si>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</si>
  <si>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</si>
  <si>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</si>
  <si>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</si>
  <si>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</si>
  <si>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</si>
  <si>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</si>
  <si>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</si>
  <si>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</si>
  <si>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</si>
  <si>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</si>
  <si>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</si>
  <si>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</si>
  <si>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</si>
  <si>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</si>
  <si>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</si>
  <si>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</si>
  <si>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</si>
  <si>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</si>
  <si>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</si>
  <si>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</si>
  <si>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</si>
  <si>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</si>
  <si>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</si>
  <si>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</si>
  <si>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</si>
  <si>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</si>
  <si>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</si>
  <si>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</si>
  <si>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</si>
  <si>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</si>
  <si>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</si>
  <si>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</si>
  <si>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</si>
  <si>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</si>
  <si>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</si>
  <si>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</si>
  <si>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</si>
  <si>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</si>
  <si>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</si>
  <si>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</si>
  <si>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</si>
  <si>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</si>
  <si>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</si>
  <si>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</si>
  <si>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</si>
  <si>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</si>
  <si>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</si>
  <si>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</si>
  <si>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</si>
  <si>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</si>
  <si>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</si>
  <si>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</si>
  <si>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</si>
  <si>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</si>
  <si>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</si>
  <si>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</si>
  <si>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</si>
  <si>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</si>
  <si>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</si>
  <si>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</si>
  <si>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</si>
  <si>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</si>
  <si>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</si>
  <si>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</si>
  <si>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</si>
  <si>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</si>
  <si>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</si>
  <si>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</si>
  <si>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</si>
  <si>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</si>
  <si>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</si>
  <si>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</si>
  <si>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</si>
  <si>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</si>
  <si>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</si>
  <si>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</si>
  <si>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</si>
  <si>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</si>
  <si>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</si>
  <si>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</si>
  <si>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</si>
  <si>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</si>
  <si>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</si>
  <si>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</si>
  <si>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</si>
  <si>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</si>
  <si>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</si>
  <si>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</si>
  <si>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</si>
  <si>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</si>
  <si>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</si>
  <si>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</si>
  <si>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</si>
  <si>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</si>
  <si>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</si>
  <si>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</si>
  <si>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</si>
  <si>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</si>
  <si>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</si>
  <si>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</si>
  <si>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</si>
  <si>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</si>
  <si>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</si>
  <si>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</si>
  <si>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</si>
  <si>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</si>
  <si>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</si>
  <si>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</si>
  <si>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</si>
  <si>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</si>
  <si>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</si>
  <si>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</si>
  <si>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</si>
  <si>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</si>
  <si>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</si>
  <si>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</si>
  <si>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</si>
  <si>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</si>
  <si>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</si>
  <si>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</si>
  <si>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</si>
  <si>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</si>
  <si>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</si>
  <si>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</si>
  <si>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</si>
  <si>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</si>
  <si>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</si>
  <si>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</si>
  <si>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</si>
  <si>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</si>
  <si>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</si>
  <si>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</si>
  <si>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</si>
  <si>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</si>
  <si>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</si>
  <si>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</si>
  <si>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</si>
  <si>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</si>
  <si>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</si>
  <si>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</si>
  <si>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</si>
  <si>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</si>
  <si>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</si>
  <si>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</si>
  <si>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</si>
  <si>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</si>
  <si>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</si>
  <si>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</si>
  <si>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</si>
  <si>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</si>
  <si>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</si>
  <si>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</si>
  <si>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</si>
  <si>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</si>
  <si>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</si>
  <si>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</si>
  <si>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</si>
  <si>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</si>
  <si>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</si>
  <si>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</si>
  <si>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</si>
  <si>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</si>
  <si>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</si>
  <si>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</si>
  <si>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</si>
  <si>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</si>
  <si>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</si>
  <si>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</si>
  <si>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</si>
  <si>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</si>
  <si>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</si>
  <si>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</si>
  <si>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</si>
  <si>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</si>
  <si>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</si>
  <si>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</si>
  <si>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</si>
  <si>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</si>
  <si>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</si>
  <si>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</si>
  <si>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</si>
  <si>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</si>
  <si>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</si>
  <si>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</si>
  <si>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</si>
  <si>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</si>
  <si>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</si>
  <si>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</si>
  <si>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</si>
  <si>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</si>
  <si>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</si>
  <si>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</si>
  <si>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</si>
  <si>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</si>
  <si>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</si>
  <si>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</si>
  <si>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</si>
  <si>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</si>
  <si>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</si>
  <si>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</si>
  <si>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</si>
  <si>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</si>
  <si>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</si>
  <si>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</si>
  <si>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</si>
  <si>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</si>
  <si>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</si>
  <si>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</si>
  <si>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</si>
  <si>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</si>
  <si>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</si>
  <si>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</si>
  <si>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</si>
  <si>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</si>
  <si>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</si>
  <si>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</si>
  <si>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</si>
  <si>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</si>
  <si>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</si>
  <si>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</si>
  <si>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</si>
  <si>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</si>
  <si>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</si>
  <si>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</si>
  <si>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</si>
  <si>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</si>
  <si>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</si>
  <si>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</si>
  <si>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</si>
  <si>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</si>
  <si>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</si>
  <si>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</si>
  <si>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</si>
  <si>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</si>
  <si>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</si>
  <si>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</si>
  <si>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</si>
  <si>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</si>
  <si>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</si>
  <si>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</si>
  <si>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</si>
  <si>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</si>
  <si>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</si>
  <si>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</si>
  <si>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</si>
  <si>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</si>
  <si>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</si>
  <si>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</si>
  <si>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</si>
  <si>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</si>
  <si>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</si>
  <si>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</si>
  <si>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</si>
  <si>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</si>
  <si>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</si>
  <si>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</si>
  <si>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</si>
  <si>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</si>
  <si>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</si>
  <si>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</si>
  <si>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</si>
  <si>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</si>
  <si>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</si>
  <si>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</si>
  <si>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</si>
  <si>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</si>
  <si>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</si>
  <si>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</si>
  <si>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</si>
  <si>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</si>
  <si>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</si>
  <si>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</si>
  <si>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</si>
  <si>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</si>
  <si>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</si>
  <si>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</si>
  <si>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</si>
  <si>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</si>
  <si>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</si>
  <si>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</si>
  <si>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</si>
  <si>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</si>
  <si>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</si>
  <si>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</si>
  <si>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</si>
  <si>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</si>
  <si>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</si>
  <si>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</si>
  <si>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</si>
  <si>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</si>
  <si>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</si>
  <si>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</si>
  <si>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</si>
  <si>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</si>
  <si>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</si>
  <si>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</si>
  <si>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</si>
  <si>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</si>
  <si>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</si>
  <si>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</si>
  <si>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</si>
  <si>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</si>
  <si>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</si>
  <si>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</si>
  <si>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</si>
  <si>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</si>
  <si>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</si>
  <si>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</si>
  <si>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</si>
  <si>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</si>
  <si>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</si>
  <si>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</si>
  <si>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</si>
  <si>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</si>
  <si>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</si>
  <si>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</si>
  <si>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</si>
  <si>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</si>
  <si>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</si>
  <si>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</si>
  <si>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</si>
  <si>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</si>
  <si>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</si>
  <si>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</si>
  <si>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</si>
  <si>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</si>
  <si>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</si>
  <si>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</si>
  <si>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</si>
  <si>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</si>
  <si>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</si>
  <si>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</si>
  <si>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</si>
  <si>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</si>
  <si>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</si>
  <si>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</si>
  <si>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</si>
  <si>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</si>
  <si>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</si>
  <si>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</si>
  <si>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</si>
  <si>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</si>
  <si>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</si>
  <si>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</si>
  <si>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</si>
  <si>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</si>
  <si>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</si>
  <si>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</si>
  <si>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</si>
  <si>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</si>
  <si>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</si>
  <si>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</si>
  <si>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</si>
  <si>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</si>
  <si>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</si>
  <si>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</si>
  <si>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</si>
  <si>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</si>
  <si>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</si>
  <si>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</si>
  <si>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</si>
  <si>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</si>
  <si>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</si>
  <si>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</si>
  <si>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</si>
  <si>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</si>
  <si>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</si>
  <si>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</si>
  <si>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</si>
  <si>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</si>
  <si>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</si>
  <si>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</si>
  <si>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</si>
  <si>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</si>
  <si>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</si>
  <si>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</si>
  <si>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</si>
  <si>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</si>
  <si>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</si>
  <si>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</si>
  <si>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</si>
  <si>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</si>
  <si>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</si>
  <si>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</si>
  <si>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</si>
  <si>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</si>
  <si>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</si>
  <si>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</si>
  <si>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</si>
  <si>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</si>
  <si>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</si>
  <si>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</si>
  <si>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</si>
  <si>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</si>
  <si>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</si>
  <si>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</si>
  <si>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</si>
  <si>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</si>
  <si>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</si>
  <si>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</si>
  <si>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</si>
  <si>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</si>
  <si>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</si>
  <si>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</si>
  <si>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</si>
  <si>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</si>
  <si>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</si>
  <si>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</si>
  <si>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</si>
  <si>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</si>
  <si>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</si>
  <si>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</si>
  <si>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</si>
  <si>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</si>
  <si>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</si>
  <si>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</si>
  <si>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</si>
  <si>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</si>
  <si>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</si>
  <si>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</si>
  <si>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</si>
  <si>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</si>
  <si>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</si>
  <si>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</si>
  <si>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</si>
  <si>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</si>
  <si>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</si>
  <si>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</si>
  <si>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</si>
  <si>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</si>
  <si>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</si>
  <si>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</si>
  <si>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</si>
  <si>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</si>
  <si>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</si>
  <si>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</si>
  <si>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</si>
  <si>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</si>
  <si>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</si>
  <si>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</si>
  <si>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</si>
  <si>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</si>
  <si>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</si>
  <si>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</si>
  <si>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</si>
  <si>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</si>
  <si>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</si>
  <si>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</si>
  <si>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</si>
  <si>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</si>
  <si>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</si>
  <si>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</si>
  <si>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</si>
  <si>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</si>
  <si>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</si>
  <si>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</si>
  <si>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</si>
  <si>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</si>
  <si>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</si>
  <si>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</si>
  <si>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</si>
  <si>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</si>
  <si>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</si>
  <si>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</si>
  <si>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</si>
  <si>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</si>
  <si>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</si>
  <si>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</si>
  <si>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</si>
  <si>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</si>
  <si>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</si>
  <si>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</si>
  <si>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</si>
  <si>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</si>
  <si>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</si>
  <si>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</si>
  <si>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</si>
  <si>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</si>
  <si>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</si>
  <si>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</si>
  <si>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</si>
  <si>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</si>
  <si>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</si>
  <si>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</si>
  <si>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</si>
  <si>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</si>
  <si>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</si>
  <si>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</si>
  <si>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</si>
  <si>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</si>
  <si>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</si>
  <si>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</si>
  <si>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</si>
  <si>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</si>
  <si>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</si>
  <si>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</si>
  <si>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</si>
  <si>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</si>
  <si>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</si>
  <si>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</si>
  <si>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</si>
  <si>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</si>
  <si>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</si>
  <si>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</si>
  <si>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</si>
  <si>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</si>
  <si>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</si>
  <si>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</si>
  <si>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</si>
  <si>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</si>
  <si>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</si>
  <si>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</si>
  <si>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</si>
  <si>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</si>
  <si>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</si>
  <si>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</si>
  <si>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</si>
  <si>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</si>
  <si>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</si>
  <si>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</si>
  <si>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</si>
  <si>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</si>
  <si>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</si>
  <si>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</si>
  <si>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</si>
  <si>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</si>
  <si>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</si>
  <si>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</si>
  <si>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</si>
  <si>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</si>
  <si>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</si>
  <si>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</si>
  <si>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</si>
  <si>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</si>
  <si>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</si>
  <si>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</si>
  <si>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</si>
  <si>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</si>
  <si>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</si>
  <si>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</si>
  <si>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</si>
  <si>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</si>
  <si>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</si>
  <si>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</si>
  <si>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</si>
  <si>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</si>
  <si>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</si>
  <si>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</si>
  <si>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</si>
  <si>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</si>
  <si>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</si>
  <si>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</si>
  <si>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</si>
  <si>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</si>
  <si>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</si>
  <si>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</si>
  <si>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</si>
  <si>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</si>
  <si>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</si>
  <si>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</si>
  <si>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</si>
  <si>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</si>
  <si>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</si>
  <si>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</si>
  <si>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</si>
  <si>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</si>
  <si>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</si>
  <si>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</si>
  <si>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</si>
  <si>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</si>
  <si>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</si>
  <si>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</si>
  <si>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</si>
  <si>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</si>
  <si>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</si>
  <si>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</si>
  <si>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</si>
  <si>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</si>
  <si>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</si>
  <si>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</si>
  <si>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</si>
  <si>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</si>
  <si>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</si>
  <si>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</si>
  <si>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</si>
  <si>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</si>
  <si>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</si>
  <si>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</si>
  <si>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</si>
  <si>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</si>
  <si>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</si>
  <si>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</si>
  <si>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</si>
  <si>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</si>
  <si>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</si>
  <si>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</si>
  <si>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</si>
  <si>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</si>
  <si>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</si>
  <si>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</si>
  <si>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</si>
  <si>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</si>
  <si>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</si>
  <si>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</si>
  <si>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</si>
  <si>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</si>
  <si>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</si>
  <si>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</si>
  <si>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</si>
  <si>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</si>
  <si>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</si>
  <si>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</si>
  <si>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</si>
  <si>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</si>
  <si>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</si>
  <si>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</si>
  <si>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</si>
  <si>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</si>
  <si>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</si>
  <si>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</si>
  <si>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</si>
  <si>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</si>
  <si>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</si>
  <si>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</si>
  <si>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</si>
  <si>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</si>
  <si>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</si>
  <si>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</si>
  <si>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</si>
  <si>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</si>
  <si>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</si>
  <si>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</si>
  <si>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</si>
  <si>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</si>
  <si>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</si>
  <si>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</si>
  <si>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</si>
  <si>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</si>
  <si>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</si>
  <si>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</si>
  <si>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</si>
  <si>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</si>
  <si>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</si>
  <si>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</si>
  <si>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</si>
  <si>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</si>
  <si>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</si>
  <si>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</si>
  <si>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</si>
  <si>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</si>
  <si>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</si>
  <si>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</si>
  <si>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</si>
  <si>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</si>
  <si>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</si>
  <si>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</si>
  <si>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</si>
  <si>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</si>
  <si>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</si>
  <si>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</si>
  <si>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</si>
  <si>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</si>
  <si>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</si>
  <si>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</si>
  <si>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</si>
  <si>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</si>
  <si>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</si>
  <si>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</si>
  <si>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</si>
  <si>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</si>
  <si>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</si>
  <si>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</si>
  <si>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</si>
  <si>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</si>
  <si>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</si>
  <si>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</si>
  <si>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</si>
  <si>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</si>
  <si>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</si>
  <si>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</si>
  <si>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</si>
  <si>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</si>
  <si>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</si>
  <si>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</si>
  <si>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</si>
  <si>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</si>
  <si>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</si>
  <si>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</si>
  <si>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</si>
  <si>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</si>
  <si>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</si>
  <si>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</si>
  <si>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</si>
  <si>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</si>
  <si>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</si>
  <si>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</si>
  <si>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</si>
  <si>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</si>
  <si>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</si>
  <si>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</si>
  <si>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</si>
  <si>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</si>
  <si>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</si>
  <si>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</si>
  <si>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</si>
  <si>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</si>
  <si>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</si>
  <si>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</si>
  <si>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</si>
  <si>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</si>
  <si>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</si>
  <si>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</si>
  <si>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</si>
  <si>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</si>
  <si>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</si>
  <si>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</si>
  <si>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</si>
  <si>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</si>
  <si>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</si>
  <si>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</si>
  <si>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</si>
  <si>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</si>
  <si>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</si>
  <si>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</si>
  <si>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</si>
  <si>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</si>
  <si>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</si>
  <si>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</si>
  <si>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</si>
  <si>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</si>
  <si>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</si>
  <si>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</si>
  <si>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</si>
  <si>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</si>
  <si>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</si>
  <si>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</si>
  <si>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</si>
  <si>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</si>
  <si>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</si>
  <si>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</si>
  <si>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</si>
  <si>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</si>
  <si>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</si>
  <si>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</si>
  <si>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</si>
  <si>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</si>
  <si>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</si>
  <si>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</si>
  <si>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</si>
  <si>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</si>
  <si>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</si>
  <si>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</si>
  <si>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</si>
  <si>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</si>
  <si>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</si>
  <si>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</si>
  <si>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</si>
  <si>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</si>
  <si>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</si>
  <si>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</si>
  <si>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</si>
  <si>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</si>
  <si>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</si>
  <si>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</si>
  <si>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</si>
  <si>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</si>
  <si>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</si>
  <si>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</si>
  <si>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</si>
  <si>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</si>
  <si>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</si>
  <si>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</si>
  <si>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</si>
  <si>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</si>
  <si>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</si>
  <si>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</si>
  <si>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</si>
  <si>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</si>
  <si>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</si>
  <si>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</si>
  <si>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</si>
  <si>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</si>
  <si>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</si>
  <si>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</si>
  <si>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</si>
  <si>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</si>
  <si>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</si>
  <si>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</si>
  <si>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</si>
  <si>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</si>
  <si>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</si>
  <si>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</si>
  <si>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</si>
  <si>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</si>
  <si>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</si>
  <si>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</si>
  <si>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</si>
  <si>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</si>
  <si>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</si>
  <si>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</si>
  <si>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</si>
  <si>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</si>
  <si>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</si>
  <si>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</si>
  <si>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</si>
  <si>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</si>
  <si>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</si>
  <si>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</si>
  <si>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</si>
  <si>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</si>
  <si>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</si>
  <si>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</si>
  <si>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</si>
  <si>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</si>
  <si>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</si>
  <si>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</si>
  <si>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</si>
  <si>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</si>
  <si>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</si>
  <si>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</si>
  <si>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</si>
  <si>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</si>
  <si>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</si>
  <si>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</si>
  <si>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</si>
  <si>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</si>
  <si>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</si>
  <si>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</si>
  <si>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</si>
  <si>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</si>
  <si>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</si>
  <si>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</si>
  <si>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</si>
  <si>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</si>
  <si>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</si>
  <si>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</si>
  <si>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</si>
  <si>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</si>
  <si>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</si>
  <si>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</si>
  <si>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</si>
  <si>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</si>
  <si>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</si>
  <si>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</si>
  <si>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</si>
  <si>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</si>
  <si>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</si>
  <si>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</si>
  <si>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</si>
  <si>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</si>
  <si>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</si>
  <si>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</si>
  <si>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</si>
  <si>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</si>
  <si>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</si>
  <si>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</si>
  <si>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</si>
  <si>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</si>
  <si>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</si>
  <si>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</si>
  <si>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</si>
  <si>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</si>
  <si>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</si>
  <si>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</si>
  <si>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</si>
  <si>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</si>
  <si>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</si>
  <si>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</si>
  <si>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</si>
  <si>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</si>
  <si>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</si>
  <si>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</si>
  <si>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</si>
  <si>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</si>
  <si>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</si>
  <si>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</si>
  <si>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</si>
  <si>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</si>
  <si>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</si>
  <si>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</si>
  <si>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</si>
  <si>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</si>
  <si>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</si>
  <si>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</si>
  <si>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</si>
  <si>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</si>
  <si>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</si>
  <si>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</si>
  <si>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</si>
  <si>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</si>
  <si>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</si>
  <si>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</si>
  <si>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</si>
  <si>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</si>
  <si>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</si>
  <si>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</si>
  <si>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</si>
  <si>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</si>
  <si>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</si>
  <si>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</si>
  <si>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</si>
  <si>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</si>
  <si>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</si>
  <si>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</si>
  <si>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</si>
  <si>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</si>
  <si>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</si>
  <si>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</si>
  <si>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</si>
  <si>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</si>
  <si>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</si>
  <si>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</si>
  <si>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</si>
  <si>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</si>
  <si>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</si>
  <si>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</si>
  <si>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</si>
  <si>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</si>
  <si>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</si>
  <si>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</si>
  <si>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</si>
  <si>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</si>
  <si>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</si>
  <si>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</si>
  <si>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</si>
  <si>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</si>
  <si>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</si>
  <si>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</si>
  <si>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</si>
  <si>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</si>
  <si>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</si>
  <si>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</si>
  <si>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</si>
  <si>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</si>
  <si>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</si>
  <si>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</si>
  <si>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</si>
  <si>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</si>
  <si>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</si>
  <si>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</si>
  <si>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</si>
  <si>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</si>
  <si>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</si>
  <si>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</si>
  <si>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</si>
  <si>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</si>
  <si>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</si>
  <si>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</si>
  <si>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</si>
  <si>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</si>
  <si>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</si>
  <si>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</si>
  <si>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</si>
  <si>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</si>
  <si>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</si>
  <si>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</si>
  <si>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</si>
  <si>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</si>
  <si>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</si>
  <si>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</si>
  <si>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</si>
  <si>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</si>
  <si>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</si>
  <si>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</si>
  <si>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</si>
  <si>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</si>
  <si>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</si>
  <si>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</si>
  <si>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</si>
  <si>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</si>
  <si>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</si>
  <si>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</si>
  <si>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</si>
  <si>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</si>
  <si>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</si>
  <si>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</si>
  <si>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</si>
  <si>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</si>
  <si>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</si>
  <si>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</si>
  <si>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</si>
  <si>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</si>
  <si>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</si>
  <si>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</si>
  <si>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</si>
  <si>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</si>
  <si>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</si>
  <si>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</si>
  <si>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</si>
  <si>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</si>
  <si>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</si>
  <si>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</si>
  <si>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</si>
  <si>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</si>
  <si>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</si>
  <si>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</si>
  <si>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</si>
  <si>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</si>
  <si>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</si>
  <si>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</si>
  <si>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</si>
  <si>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</si>
  <si>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</si>
  <si>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</si>
  <si>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</si>
  <si>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</si>
  <si>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</si>
  <si>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</si>
  <si>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</si>
  <si>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</si>
  <si>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</si>
  <si>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</si>
  <si>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</si>
  <si>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</si>
  <si>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</si>
  <si>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</si>
  <si>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</si>
  <si>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</si>
  <si>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</si>
  <si>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</si>
  <si>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</si>
  <si>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</si>
  <si>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</si>
  <si>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</si>
  <si>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</si>
  <si>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</si>
  <si>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</si>
  <si>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</si>
  <si>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</si>
  <si>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</si>
  <si>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</si>
  <si>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</si>
  <si>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</si>
  <si>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</si>
  <si>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</si>
  <si>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</si>
  <si>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</si>
  <si>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</si>
  <si>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</si>
  <si>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</si>
  <si>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</si>
  <si>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</si>
  <si>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</si>
  <si>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</si>
  <si>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</si>
  <si>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</si>
  <si>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</si>
  <si>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</si>
  <si>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</si>
  <si>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</si>
  <si>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</si>
  <si>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</si>
  <si>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</si>
  <si>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</si>
  <si>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</si>
  <si>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</si>
  <si>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</si>
  <si>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</si>
  <si>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</si>
  <si>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</si>
  <si>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</si>
  <si>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</si>
  <si>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</si>
  <si>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</si>
  <si>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</si>
  <si>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</si>
  <si>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</si>
  <si>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</si>
  <si>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</si>
  <si>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</si>
  <si>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</si>
  <si>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</si>
  <si>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</si>
  <si>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</si>
  <si>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</si>
  <si>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</si>
  <si>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</si>
  <si>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</si>
  <si>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</si>
  <si>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</si>
  <si>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</si>
  <si>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</si>
  <si>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</si>
  <si>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</si>
  <si>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</si>
  <si>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</si>
  <si>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</si>
  <si>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</si>
  <si>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</si>
  <si>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</si>
  <si>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</si>
  <si>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</si>
  <si>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</si>
  <si>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</si>
  <si>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</si>
  <si>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</si>
  <si>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</si>
  <si>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</si>
  <si>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</si>
  <si>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</si>
  <si>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</si>
  <si>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</si>
  <si>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</si>
  <si>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</si>
  <si>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</si>
  <si>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</si>
  <si>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</si>
  <si>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</si>
  <si>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</si>
  <si>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</si>
  <si>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</si>
  <si>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</si>
  <si>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</si>
  <si>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</si>
  <si>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</si>
  <si>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</si>
  <si>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</si>
  <si>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</si>
  <si>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</si>
  <si>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</si>
  <si>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</si>
  <si>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</si>
  <si>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</si>
  <si>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</si>
  <si>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</si>
  <si>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</si>
  <si>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</si>
  <si>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</si>
  <si>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</si>
  <si>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</si>
  <si>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</si>
  <si>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</si>
  <si>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</si>
  <si>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</si>
  <si>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</si>
  <si>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</si>
  <si>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</si>
  <si>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</si>
  <si>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</si>
  <si>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</si>
  <si>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</si>
  <si>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</si>
  <si>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</si>
  <si>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</si>
  <si>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</si>
  <si>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</si>
  <si>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</si>
  <si>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</si>
  <si>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</si>
  <si>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</si>
  <si>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</si>
  <si>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</si>
  <si>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</si>
  <si>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</si>
  <si>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</si>
  <si>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</si>
  <si>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</si>
  <si>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</si>
  <si>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</si>
  <si>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</si>
  <si>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</si>
  <si>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</si>
  <si>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</si>
  <si>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</si>
  <si>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</si>
  <si>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</si>
  <si>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</si>
  <si>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</si>
  <si>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</si>
  <si>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</si>
  <si>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</si>
  <si>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</si>
  <si>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</si>
  <si>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</si>
  <si>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</si>
  <si>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</si>
  <si>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</si>
  <si>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</si>
  <si>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</si>
  <si>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</si>
  <si>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</si>
  <si>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</si>
  <si>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</si>
  <si>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</si>
  <si>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</si>
  <si>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</si>
  <si>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</si>
  <si>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</si>
  <si>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</si>
  <si>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</si>
  <si>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</si>
  <si>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</si>
  <si>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</si>
  <si>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</si>
  <si>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</si>
  <si>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</si>
  <si>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</si>
  <si>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</si>
  <si>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</si>
  <si>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</si>
  <si>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</si>
  <si>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</si>
  <si>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</si>
  <si>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</si>
  <si>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</si>
  <si>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</si>
  <si>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</si>
  <si>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</si>
  <si>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</si>
  <si>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</si>
  <si>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</si>
  <si>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</si>
  <si>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</si>
  <si>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</si>
  <si>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</si>
  <si>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</si>
  <si>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</si>
  <si>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</si>
  <si>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</si>
  <si>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</si>
  <si>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</si>
  <si>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</si>
  <si>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</si>
  <si>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</si>
  <si>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</si>
  <si>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</si>
  <si>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</si>
  <si>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</si>
  <si>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</si>
  <si>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</si>
  <si>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</si>
  <si>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</si>
  <si>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</si>
  <si>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</si>
  <si>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</si>
  <si>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</si>
  <si>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</si>
  <si>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</si>
  <si>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</si>
  <si>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</si>
  <si>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</si>
  <si>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</si>
  <si>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</si>
  <si>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</si>
  <si>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</si>
  <si>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</si>
  <si>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</si>
  <si>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</si>
  <si>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</si>
  <si>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</si>
  <si>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</si>
  <si>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</si>
  <si>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</si>
  <si>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</si>
  <si>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</si>
  <si>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</si>
  <si>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</si>
  <si>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</si>
  <si>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</si>
  <si>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</si>
  <si>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</si>
  <si>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</si>
  <si>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</si>
  <si>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</si>
  <si>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</si>
  <si>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</si>
  <si>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</si>
  <si>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</si>
  <si>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</si>
  <si>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</si>
  <si>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</si>
  <si>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</si>
  <si>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</si>
  <si>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</si>
  <si>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</si>
  <si>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</si>
  <si>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</si>
  <si>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</si>
  <si>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</si>
  <si>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</si>
  <si>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</si>
  <si>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</si>
  <si>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</si>
  <si>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</si>
  <si>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</si>
  <si>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</si>
  <si>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</si>
  <si>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</si>
  <si>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</si>
  <si>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</si>
  <si>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</si>
  <si>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</si>
  <si>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</si>
  <si>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</si>
  <si>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</si>
  <si>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</si>
  <si>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</si>
  <si>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</si>
  <si>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</si>
  <si>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</si>
  <si>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</si>
  <si>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</si>
  <si>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</si>
  <si>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</si>
  <si>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</si>
  <si>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</si>
  <si>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</si>
  <si>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</si>
  <si>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</si>
  <si>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</si>
  <si>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</si>
  <si>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</si>
  <si>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</si>
  <si>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</si>
  <si>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</si>
  <si>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</si>
  <si>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</si>
  <si>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</si>
  <si>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</si>
  <si>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</si>
  <si>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</si>
  <si>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</si>
  <si>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</si>
  <si>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</si>
  <si>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</si>
  <si>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</si>
  <si>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</si>
  <si>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</si>
  <si>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</si>
  <si>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</si>
  <si>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</si>
  <si>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</si>
  <si>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</si>
  <si>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</si>
  <si>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</si>
  <si>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</si>
  <si>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</si>
  <si>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</si>
  <si>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</si>
  <si>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</si>
  <si>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</si>
  <si>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</si>
  <si>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</si>
  <si>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</si>
  <si>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</si>
  <si>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</si>
  <si>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</si>
  <si>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</si>
  <si>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</si>
  <si>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</si>
  <si>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</si>
  <si>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</si>
  <si>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</si>
  <si>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</si>
  <si>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</si>
  <si>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</si>
  <si>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</si>
  <si>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</si>
  <si>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</si>
  <si>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</si>
  <si>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</si>
  <si>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</si>
  <si>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</si>
  <si>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</si>
  <si>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</si>
  <si>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</si>
  <si>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</si>
  <si>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</si>
  <si>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</si>
  <si>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</si>
  <si>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</si>
  <si>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</si>
  <si>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</si>
  <si>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</si>
  <si>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</si>
  <si>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</si>
  <si>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</si>
  <si>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</si>
  <si>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</si>
  <si>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</si>
  <si>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</si>
  <si>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</si>
  <si>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</si>
  <si>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</si>
  <si>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</si>
  <si>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</si>
  <si>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</si>
  <si>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</si>
  <si>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</si>
  <si>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</si>
  <si>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</si>
  <si>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</si>
  <si>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</si>
  <si>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</si>
  <si>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</si>
  <si>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</si>
  <si>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</si>
  <si>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</si>
  <si>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</si>
  <si>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</si>
  <si>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</si>
  <si>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</si>
  <si>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</si>
  <si>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</si>
  <si>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</si>
  <si>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</si>
  <si>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</si>
  <si>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</si>
  <si>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</si>
  <si>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</si>
  <si>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</si>
  <si>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</si>
  <si>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</si>
  <si>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</si>
  <si>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</si>
  <si>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</si>
  <si>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</si>
  <si>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</si>
  <si>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</si>
  <si>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</si>
  <si>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</si>
  <si>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</si>
  <si>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</si>
  <si>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</si>
  <si>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</si>
  <si>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</si>
  <si>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</si>
  <si>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</si>
  <si>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</si>
  <si>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</si>
  <si>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</si>
  <si>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</si>
  <si>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</si>
  <si>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</si>
  <si>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</si>
  <si>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</si>
  <si>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</si>
  <si>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</si>
  <si>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</si>
  <si>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</si>
  <si>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</si>
  <si>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</si>
  <si>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</si>
  <si>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</si>
  <si>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</si>
  <si>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</si>
  <si>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</si>
  <si>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</si>
  <si>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</si>
  <si>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</si>
  <si>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</si>
  <si>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</si>
  <si>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</si>
  <si>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</si>
  <si>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</si>
  <si>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</si>
  <si>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</si>
  <si>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</si>
  <si>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</si>
  <si>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</si>
  <si>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</si>
  <si>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</si>
  <si>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</si>
  <si>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</si>
  <si>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</si>
  <si>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</si>
  <si>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</si>
  <si>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</si>
  <si>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</si>
  <si>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</si>
  <si>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</si>
  <si>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</si>
  <si>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</si>
  <si>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</si>
  <si>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</si>
  <si>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</si>
  <si>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</si>
  <si>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</si>
  <si>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</si>
  <si>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</si>
  <si>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</si>
  <si>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</si>
  <si>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</si>
  <si>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</si>
  <si>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</si>
  <si>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</si>
  <si>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</si>
  <si>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</si>
  <si>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</si>
  <si>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</si>
  <si>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</si>
  <si>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</si>
  <si>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</si>
  <si>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</si>
  <si>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</si>
  <si>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</si>
  <si>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</si>
  <si>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</si>
  <si>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</si>
  <si>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</si>
  <si>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</si>
  <si>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</si>
  <si>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</si>
  <si>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</si>
  <si>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</si>
  <si>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</si>
  <si>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</si>
  <si>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</si>
  <si>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</si>
  <si>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</si>
  <si>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</si>
  <si>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</si>
  <si>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</si>
  <si>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</si>
  <si>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</si>
  <si>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</si>
  <si>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</si>
  <si>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</si>
  <si>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</si>
  <si>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</si>
  <si>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</si>
  <si>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</si>
  <si>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</si>
  <si>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</si>
  <si>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</si>
  <si>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</si>
  <si>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</si>
  <si>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</si>
  <si>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</si>
  <si>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</si>
  <si>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</si>
  <si>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</si>
  <si>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</si>
  <si>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</si>
  <si>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</si>
  <si>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</si>
  <si>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</si>
  <si>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</si>
  <si>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</si>
  <si>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</si>
  <si>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</si>
  <si>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</si>
  <si>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</si>
  <si>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</si>
  <si>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</si>
  <si>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</si>
  <si>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</si>
  <si>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</si>
  <si>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</si>
  <si>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</si>
  <si>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</si>
  <si>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</si>
  <si>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</si>
  <si>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</si>
  <si>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</si>
  <si>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</si>
  <si>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</si>
  <si>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</si>
  <si>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</si>
  <si>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</si>
  <si>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</si>
  <si>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</si>
  <si>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</si>
  <si>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</si>
  <si>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</si>
  <si>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</si>
  <si>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</si>
  <si>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</si>
  <si>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</si>
  <si>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</si>
  <si>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</si>
  <si>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</si>
  <si>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</si>
  <si>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</si>
  <si>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</si>
  <si>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</si>
  <si>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</si>
  <si>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</si>
  <si>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</si>
  <si>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</si>
  <si>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</si>
  <si>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</si>
  <si>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</si>
  <si>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</si>
  <si>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</si>
  <si>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</si>
  <si>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</si>
  <si>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</si>
  <si>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</si>
  <si>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</si>
  <si>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</si>
  <si>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</si>
  <si>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</si>
  <si>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</si>
  <si>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</si>
  <si>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</si>
  <si>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</si>
  <si>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</si>
  <si>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</si>
  <si>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</si>
  <si>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</si>
  <si>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</si>
  <si>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</si>
  <si>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</si>
  <si>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</si>
  <si>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</si>
  <si>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</si>
  <si>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</si>
  <si>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</si>
  <si>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</si>
  <si>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</si>
  <si>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</si>
  <si>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</si>
  <si>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</si>
  <si>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</si>
  <si>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</si>
  <si>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</si>
  <si>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</si>
  <si>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</si>
  <si>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</si>
  <si>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</si>
  <si>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</si>
  <si>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</si>
  <si>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</si>
  <si>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</si>
  <si>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</si>
  <si>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</si>
  <si>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</si>
  <si>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</si>
  <si>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</si>
  <si>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</si>
  <si>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</si>
  <si>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</si>
  <si>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</si>
  <si>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</si>
  <si>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</si>
  <si>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</si>
  <si>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</si>
  <si>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</si>
  <si>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</si>
  <si>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</si>
  <si>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</si>
  <si>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</si>
  <si>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</si>
  <si>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</si>
  <si>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</si>
  <si>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</si>
  <si>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</si>
  <si>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</si>
  <si>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</si>
  <si>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</si>
  <si>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</si>
  <si>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</si>
  <si>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</si>
  <si>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</si>
  <si>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</si>
  <si>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</si>
  <si>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</si>
  <si>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</si>
  <si>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</si>
  <si>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</si>
  <si>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</si>
  <si>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</si>
  <si>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</si>
  <si>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</si>
  <si>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</si>
  <si>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</si>
  <si>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</si>
  <si>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</si>
  <si>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</si>
  <si>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</si>
  <si>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</si>
  <si>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</si>
  <si>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</si>
  <si>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</si>
  <si>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</si>
  <si>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</si>
  <si>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</si>
  <si>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</si>
  <si>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</si>
  <si>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</si>
  <si>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</si>
  <si>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</si>
  <si>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</si>
  <si>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</si>
  <si>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</si>
  <si>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</si>
  <si>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</si>
  <si>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</si>
  <si>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</si>
  <si>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</si>
  <si>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</si>
  <si>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</si>
  <si>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</si>
  <si>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</si>
  <si>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</si>
  <si>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</si>
  <si>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</si>
  <si>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</si>
  <si>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</si>
  <si>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</si>
  <si>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</si>
  <si>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</si>
  <si>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</si>
  <si>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</si>
  <si>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</si>
  <si>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</si>
  <si>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</si>
  <si>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</si>
  <si>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</si>
  <si>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</si>
  <si>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</si>
  <si>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</si>
  <si>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</si>
  <si>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</si>
  <si>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</si>
  <si>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</si>
  <si>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</si>
  <si>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</si>
  <si>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</si>
  <si>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</si>
  <si>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</si>
  <si>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</si>
  <si>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</si>
  <si>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</si>
  <si>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</si>
  <si>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</si>
  <si>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</si>
  <si>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</si>
  <si>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</si>
  <si>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</si>
  <si>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</si>
  <si>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</si>
  <si>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</si>
  <si>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</si>
  <si>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</si>
  <si>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</si>
  <si>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</si>
  <si>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</si>
  <si>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</si>
  <si>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</si>
  <si>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</si>
  <si>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</si>
  <si>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</si>
  <si>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</si>
  <si>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</si>
  <si>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</si>
  <si>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</si>
  <si>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</si>
  <si>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</si>
  <si>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</si>
  <si>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</si>
  <si>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</si>
  <si>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</si>
  <si>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</si>
  <si>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</si>
  <si>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</si>
  <si>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</si>
  <si>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</si>
  <si>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</si>
  <si>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</si>
  <si>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</si>
  <si>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</si>
  <si>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</si>
  <si>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</si>
  <si>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</si>
  <si>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</si>
  <si>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</si>
  <si>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</si>
  <si>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</si>
  <si>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</si>
  <si>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</si>
  <si>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</si>
  <si>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</si>
  <si>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</si>
  <si>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</si>
  <si>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</si>
  <si>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</si>
  <si>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</si>
  <si>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</si>
  <si>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</si>
  <si>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</si>
  <si>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</si>
  <si>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</si>
  <si>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</si>
  <si>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</si>
  <si>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</si>
  <si>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</si>
  <si>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</si>
  <si>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</si>
  <si>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</si>
  <si>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</si>
  <si>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</si>
  <si>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</si>
  <si>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</si>
  <si>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</si>
  <si>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</si>
  <si>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</si>
  <si>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</si>
  <si>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</si>
  <si>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</si>
  <si>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</si>
  <si>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</si>
  <si>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</si>
  <si>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</si>
  <si>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</si>
  <si>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</si>
  <si>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</si>
  <si>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</si>
  <si>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</si>
  <si>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</si>
  <si>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</si>
  <si>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</si>
  <si>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</si>
  <si>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</si>
  <si>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</si>
  <si>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</si>
  <si>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</si>
  <si>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</si>
  <si>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</si>
  <si>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</si>
  <si>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</si>
  <si>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</si>
  <si>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</si>
  <si>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</si>
  <si>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</si>
  <si>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</si>
  <si>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</si>
  <si>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</si>
  <si>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</si>
  <si>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</si>
  <si>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</si>
  <si>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</si>
  <si>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</si>
  <si>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</si>
  <si>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</si>
  <si>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</si>
  <si>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</si>
  <si>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</si>
  <si>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</si>
  <si>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</si>
  <si>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</si>
  <si>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</si>
  <si>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</si>
  <si>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</si>
  <si>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</si>
  <si>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</si>
  <si>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</si>
  <si>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</si>
  <si>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</si>
  <si>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</si>
  <si>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</si>
  <si>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</si>
  <si>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</si>
  <si>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</si>
  <si>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</si>
  <si>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</si>
  <si>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</si>
  <si>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</si>
  <si>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</si>
  <si>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</si>
  <si>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</si>
  <si>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</si>
  <si>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</si>
  <si>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</si>
  <si>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</si>
  <si>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</si>
  <si>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</si>
  <si>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</si>
  <si>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</si>
  <si>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</si>
  <si>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</si>
  <si>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</si>
  <si>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</si>
  <si>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</si>
  <si>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</si>
  <si>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</si>
  <si>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</si>
  <si>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</si>
  <si>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</si>
  <si>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</si>
  <si>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</si>
  <si>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</si>
  <si>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</si>
  <si>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</si>
  <si>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</si>
  <si>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</si>
  <si>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</si>
  <si>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</si>
  <si>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</si>
  <si>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</si>
  <si>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</si>
  <si>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</si>
  <si>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</si>
  <si>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</si>
  <si>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</si>
  <si>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</si>
  <si>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</si>
  <si>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</si>
  <si>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</si>
  <si>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</si>
  <si>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</si>
  <si>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</si>
  <si>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</si>
  <si>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</si>
  <si>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</si>
  <si>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</si>
  <si>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</si>
  <si>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</si>
  <si>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</si>
  <si>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</si>
  <si>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</si>
  <si>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</si>
  <si>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</si>
  <si>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</si>
  <si>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</si>
  <si>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</si>
  <si>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</si>
  <si>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</si>
  <si>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</si>
  <si>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</si>
  <si>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</si>
  <si>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</si>
  <si>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</si>
  <si>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</si>
  <si>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</si>
  <si>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</si>
  <si>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</si>
  <si>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</si>
  <si>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</si>
  <si>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</si>
  <si>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</si>
  <si>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</si>
  <si>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</si>
  <si>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</si>
  <si>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</si>
  <si>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</si>
  <si>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</si>
  <si>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</si>
  <si>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</si>
  <si>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</si>
  <si>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</si>
  <si>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</si>
  <si>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</si>
  <si>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</si>
  <si>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</si>
  <si>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</si>
  <si>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</si>
  <si>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</si>
  <si>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</si>
  <si>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</si>
  <si>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</si>
  <si>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</si>
  <si>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</si>
  <si>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</si>
  <si>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</si>
  <si>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</si>
  <si>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</si>
  <si>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</si>
  <si>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</si>
  <si>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</si>
  <si>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</si>
  <si>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</si>
  <si>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</si>
  <si>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</si>
  <si>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</si>
  <si>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</si>
  <si>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</si>
  <si>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</si>
  <si>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</si>
  <si>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</si>
  <si>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</si>
  <si>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</si>
  <si>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</si>
  <si>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</si>
  <si>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</si>
  <si>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</si>
  <si>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</si>
  <si>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</si>
  <si>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</si>
  <si>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</si>
  <si>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</si>
  <si>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</si>
  <si>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</si>
  <si>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</si>
  <si>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</si>
  <si>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</si>
  <si>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</si>
  <si>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</si>
  <si>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</si>
  <si>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</si>
  <si>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</si>
  <si>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</si>
  <si>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</si>
  <si>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</si>
  <si>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</si>
  <si>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</si>
  <si>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</si>
  <si>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</si>
  <si>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</si>
  <si>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</si>
  <si>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</si>
  <si>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</si>
  <si>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</si>
  <si>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</si>
  <si>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</si>
  <si>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</si>
  <si>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</si>
  <si>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</si>
  <si>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</si>
  <si>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</si>
  <si>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</si>
  <si>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</si>
  <si>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</si>
  <si>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</si>
  <si>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</si>
  <si>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</si>
  <si>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</si>
  <si>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</si>
  <si>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</si>
  <si>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</si>
  <si>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</si>
  <si>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</si>
  <si>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</si>
  <si>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</si>
  <si>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</si>
  <si>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</si>
  <si>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</si>
  <si>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</si>
  <si>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</si>
  <si>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</si>
  <si>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</si>
  <si>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</si>
  <si>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</si>
  <si>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</si>
  <si>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</si>
  <si>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</si>
  <si>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</si>
  <si>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</si>
  <si>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</si>
  <si>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</si>
  <si>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</si>
  <si>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</si>
  <si>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</si>
  <si>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</si>
  <si>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</si>
  <si>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</si>
  <si>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</si>
  <si>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</si>
  <si>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</si>
  <si>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</si>
  <si>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</si>
  <si>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</si>
  <si>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</si>
  <si>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</si>
  <si>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</si>
  <si>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</si>
  <si>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</si>
  <si>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</si>
  <si>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</si>
  <si>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</si>
  <si>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</si>
  <si>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</si>
  <si>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</si>
  <si>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</si>
  <si>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</si>
  <si>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</si>
  <si>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</si>
  <si>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</si>
  <si>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</si>
  <si>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</si>
  <si>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</si>
  <si>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</si>
  <si>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</si>
  <si>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</si>
  <si>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</si>
  <si>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</si>
  <si>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</si>
  <si>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</si>
  <si>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</si>
  <si>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</si>
  <si>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</si>
  <si>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</si>
  <si>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</si>
  <si>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</si>
  <si>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</si>
  <si>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</si>
  <si>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</si>
  <si>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</si>
  <si>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</si>
  <si>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</si>
  <si>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</si>
  <si>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</si>
  <si>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</si>
  <si>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</si>
  <si>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</si>
  <si>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</si>
  <si>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</si>
  <si>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</si>
  <si>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</si>
  <si>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</si>
  <si>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</si>
  <si>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</si>
  <si>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</si>
  <si>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</si>
  <si>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</si>
  <si>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</si>
  <si>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</si>
  <si>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</si>
  <si>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</si>
  <si>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</si>
  <si>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</si>
  <si>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</si>
  <si>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</si>
  <si>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</si>
  <si>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</si>
  <si>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</si>
  <si>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</si>
  <si>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</si>
  <si>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</si>
  <si>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</si>
  <si>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</si>
  <si>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</si>
  <si>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</si>
  <si>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</si>
  <si>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</si>
  <si>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</si>
  <si>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</si>
  <si>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</si>
  <si>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</si>
  <si>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</si>
  <si>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</si>
  <si>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</si>
  <si>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</si>
  <si>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</si>
  <si>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</si>
  <si>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</si>
  <si>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</si>
  <si>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</si>
  <si>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</si>
  <si>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</si>
  <si>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</si>
  <si>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</si>
  <si>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</si>
  <si>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</si>
  <si>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</si>
  <si>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</si>
  <si>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</si>
  <si>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</si>
  <si>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</si>
  <si>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</si>
  <si>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</si>
  <si>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</si>
  <si>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</si>
  <si>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</si>
  <si>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</si>
  <si>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</si>
  <si>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</si>
  <si>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</si>
  <si>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</si>
  <si>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</si>
  <si>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</si>
  <si>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</si>
  <si>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</si>
  <si>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</si>
  <si>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</si>
  <si>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</si>
  <si>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</si>
  <si>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</si>
  <si>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</si>
  <si>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</si>
  <si>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</si>
  <si>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</si>
  <si>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</si>
  <si>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</si>
  <si>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</si>
  <si>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</si>
  <si>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</si>
  <si>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</si>
  <si>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</si>
  <si>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</si>
  <si>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</si>
  <si>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</si>
  <si>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</si>
  <si>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</si>
  <si>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</si>
  <si>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</si>
  <si>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</si>
  <si>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</si>
  <si>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</si>
  <si>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</si>
  <si>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</si>
  <si>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</si>
  <si>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</si>
  <si>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</si>
  <si>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</si>
  <si>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</si>
  <si>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</si>
  <si>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</si>
  <si>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</si>
  <si>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</si>
  <si>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</si>
  <si>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</si>
  <si>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</si>
  <si>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</si>
  <si>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</si>
  <si>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</si>
  <si>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</si>
  <si>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</si>
  <si>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</si>
  <si>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</si>
  <si>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</si>
  <si>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</si>
  <si>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</si>
  <si>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</si>
  <si>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</si>
  <si>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</si>
  <si>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</si>
  <si>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</si>
  <si>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</si>
  <si>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</si>
  <si>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</si>
  <si>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</si>
  <si>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</si>
  <si>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</si>
  <si>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</si>
  <si>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</si>
  <si>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</si>
  <si>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</si>
  <si>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</si>
  <si>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</si>
  <si>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</si>
  <si>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</si>
  <si>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</si>
  <si>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</si>
  <si>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</si>
  <si>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</si>
  <si>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</si>
  <si>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</si>
  <si>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</si>
  <si>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</si>
  <si>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</si>
  <si>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</si>
  <si>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</si>
  <si>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</si>
  <si>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</si>
  <si>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</si>
  <si>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</si>
  <si>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</si>
  <si>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</si>
  <si>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</si>
  <si>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</si>
  <si>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</si>
  <si>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</si>
  <si>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</si>
  <si>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</si>
  <si>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</si>
  <si>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</si>
  <si>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</si>
  <si>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</si>
  <si>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</si>
  <si>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</si>
  <si>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</si>
  <si>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</si>
  <si>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</si>
  <si>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</si>
  <si>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</si>
  <si>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</si>
  <si>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</si>
  <si>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</si>
  <si>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</si>
  <si>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</si>
  <si>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</si>
  <si>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</si>
  <si>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</si>
  <si>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</si>
  <si>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</si>
  <si>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</si>
  <si>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</si>
  <si>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</si>
  <si>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</si>
  <si>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</si>
  <si>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</si>
  <si>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</si>
  <si>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</si>
  <si>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</si>
  <si>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</si>
  <si>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</si>
  <si>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</si>
  <si>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</si>
  <si>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</si>
  <si>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</si>
  <si>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</si>
  <si>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</si>
  <si>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</si>
  <si>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</si>
  <si>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</si>
  <si>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</si>
  <si>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</si>
  <si>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</si>
  <si>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</si>
  <si>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</si>
  <si>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</si>
  <si>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</si>
  <si>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</si>
  <si>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</si>
  <si>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</si>
  <si>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</si>
  <si>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</si>
  <si>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</si>
  <si>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</si>
  <si>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</si>
  <si>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</si>
  <si>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</si>
  <si>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</si>
  <si>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</si>
  <si>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</si>
  <si>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</si>
  <si>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</si>
  <si>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</si>
  <si>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</si>
  <si>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</si>
  <si>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</si>
  <si>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</si>
  <si>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</si>
  <si>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</si>
  <si>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</si>
  <si>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</si>
  <si>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</si>
  <si>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</si>
  <si>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</si>
  <si>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</si>
  <si>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</si>
  <si>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</si>
  <si>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</si>
  <si>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</si>
  <si>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</si>
  <si>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</si>
  <si>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</si>
  <si>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</si>
  <si>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</si>
  <si>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</si>
  <si>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</si>
  <si>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</si>
  <si>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</si>
  <si>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</si>
  <si>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</si>
  <si>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</si>
  <si>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</si>
  <si>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</si>
  <si>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</si>
  <si>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</si>
  <si>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</si>
  <si>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</si>
  <si>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</si>
  <si>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</si>
  <si>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</si>
  <si>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</si>
  <si>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</si>
  <si>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</si>
  <si>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</si>
  <si>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</si>
  <si>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</si>
  <si>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</si>
  <si>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</si>
  <si>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</si>
  <si>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</si>
  <si>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</si>
  <si>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</si>
  <si>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</si>
  <si>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</si>
  <si>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</si>
  <si>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</si>
  <si>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</si>
  <si>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</si>
  <si>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</si>
  <si>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</si>
  <si>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</si>
  <si>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</si>
  <si>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</si>
  <si>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</si>
  <si>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</si>
  <si>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</si>
  <si>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</si>
  <si>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</si>
  <si>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</si>
  <si>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</si>
  <si>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</si>
  <si>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</si>
  <si>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</si>
  <si>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</si>
  <si>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</si>
  <si>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</si>
  <si>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</si>
  <si>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</si>
  <si>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</si>
  <si>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</si>
  <si>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</si>
  <si>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</si>
  <si>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</si>
  <si>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</si>
  <si>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</si>
  <si>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</si>
  <si>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</si>
  <si>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</si>
  <si>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</si>
  <si>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</si>
  <si>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</si>
  <si>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</si>
  <si>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</si>
  <si>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</si>
  <si>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</si>
  <si>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</si>
  <si>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</si>
  <si>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</si>
  <si>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</si>
  <si>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</si>
  <si>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</si>
  <si>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</si>
  <si>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</si>
  <si>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</si>
  <si>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</si>
  <si>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</si>
  <si>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</si>
  <si>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</si>
  <si>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</si>
  <si>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</si>
  <si>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</si>
  <si>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</si>
  <si>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</si>
  <si>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</si>
  <si>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</si>
  <si>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</si>
  <si>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</si>
  <si>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</si>
  <si>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</si>
  <si>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</si>
  <si>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</si>
  <si>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</si>
  <si>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</si>
  <si>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</si>
  <si>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</si>
  <si>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</si>
  <si>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</si>
  <si>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</si>
  <si>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</si>
  <si>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</si>
  <si>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</si>
  <si>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</si>
  <si>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</si>
  <si>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</si>
  <si>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</si>
  <si>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</si>
  <si>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</si>
  <si>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</si>
  <si>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</si>
  <si>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</si>
  <si>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</si>
  <si>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</si>
  <si>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</si>
  <si>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</si>
  <si>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</si>
  <si>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</si>
  <si>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</si>
  <si>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</si>
  <si>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</si>
  <si>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</si>
  <si>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</si>
  <si>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</si>
  <si>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</si>
  <si>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</si>
  <si>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</si>
  <si>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</si>
  <si>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</si>
  <si>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</si>
  <si>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</si>
  <si>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</si>
  <si>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</si>
  <si>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</si>
  <si>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</si>
  <si>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</si>
  <si>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</si>
  <si>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</si>
  <si>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</si>
  <si>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</si>
  <si>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</si>
  <si>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</si>
  <si>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</si>
  <si>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</si>
  <si>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</si>
  <si>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</si>
  <si>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</si>
  <si>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</si>
  <si>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</si>
  <si>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</si>
  <si>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</si>
  <si>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</si>
  <si>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</si>
  <si>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</si>
  <si>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</si>
  <si>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</si>
  <si>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</si>
  <si>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</si>
  <si>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</si>
  <si>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</si>
  <si>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</si>
  <si>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</si>
  <si>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</si>
  <si>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</si>
  <si>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</si>
  <si>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</si>
  <si>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</si>
  <si>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</si>
  <si>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</si>
  <si>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</si>
  <si>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</si>
  <si>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</si>
  <si>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</si>
  <si>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</si>
  <si>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</si>
  <si>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</si>
  <si>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</si>
  <si>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</si>
  <si>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</si>
  <si>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</si>
  <si>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</si>
  <si>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</si>
  <si>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</si>
  <si>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</si>
  <si>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</si>
  <si>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</si>
  <si>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</si>
  <si>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</si>
  <si>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</si>
  <si>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</si>
  <si>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</si>
  <si>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</si>
  <si>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</si>
  <si>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</si>
  <si>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</si>
  <si>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</si>
  <si>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</si>
  <si>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</si>
  <si>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</si>
  <si>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</si>
  <si>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</si>
  <si>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</si>
  <si>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</si>
  <si>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</si>
  <si>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</si>
  <si>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</si>
  <si>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</si>
  <si>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</si>
  <si>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</si>
  <si>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</si>
  <si>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</si>
  <si>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</si>
  <si>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</si>
  <si>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</si>
  <si>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</si>
  <si>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</si>
  <si>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</si>
  <si>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</si>
  <si>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</si>
  <si>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</si>
  <si>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</si>
  <si>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</si>
  <si>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</si>
  <si>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</si>
  <si>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</si>
  <si>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</si>
  <si>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</si>
  <si>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</si>
  <si>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</si>
  <si>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</si>
  <si>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</si>
  <si>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</si>
  <si>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</si>
  <si>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</si>
  <si>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</si>
  <si>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</si>
  <si>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</si>
  <si>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</si>
  <si>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</si>
  <si>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</si>
  <si>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</si>
  <si>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</si>
  <si>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</si>
  <si>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</si>
  <si>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</si>
  <si>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</si>
  <si>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</si>
  <si>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</si>
  <si>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</si>
  <si>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</si>
  <si>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</si>
  <si>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</si>
  <si>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</si>
  <si>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</si>
  <si>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</si>
  <si>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</si>
  <si>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</si>
  <si>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</si>
  <si>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</si>
  <si>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</si>
  <si>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</si>
  <si>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</si>
  <si>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</si>
  <si>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</si>
  <si>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</si>
  <si>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</si>
  <si>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</si>
  <si>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</si>
  <si>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</si>
  <si>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</si>
  <si>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</si>
  <si>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</si>
  <si>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</si>
  <si>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</si>
  <si>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</si>
  <si>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</si>
  <si>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</si>
  <si>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</si>
  <si>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</si>
  <si>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</si>
  <si>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</si>
  <si>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</si>
  <si>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</si>
  <si>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</si>
  <si>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</si>
  <si>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</si>
  <si>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</si>
  <si>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</si>
  <si>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</si>
  <si>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</si>
  <si>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</si>
  <si>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</si>
  <si>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</si>
  <si>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</si>
  <si>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</si>
  <si>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</si>
  <si>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</si>
  <si>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</si>
  <si>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</si>
  <si>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</si>
  <si>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</si>
  <si>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</si>
  <si>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</si>
  <si>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</si>
  <si>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</si>
  <si>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</si>
  <si>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</si>
  <si>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</si>
  <si>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</si>
  <si>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</si>
  <si>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</si>
  <si>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</si>
  <si>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</si>
  <si>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</si>
  <si>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</si>
  <si>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</si>
  <si>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</si>
  <si>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</si>
  <si>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</si>
  <si>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</si>
  <si>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</si>
  <si>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</si>
  <si>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</si>
  <si>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</si>
  <si>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</si>
  <si>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</si>
  <si>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</si>
  <si>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</si>
  <si>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</si>
  <si>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</si>
  <si>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</si>
  <si>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</si>
  <si>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</si>
  <si>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</si>
  <si>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</si>
  <si>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</si>
  <si>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</si>
  <si>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</si>
  <si>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</si>
  <si>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</si>
  <si>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</si>
  <si>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</si>
  <si>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</si>
  <si>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</si>
  <si>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</si>
  <si>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</si>
  <si>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</si>
  <si>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</si>
  <si>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</si>
  <si>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</si>
  <si>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</si>
  <si>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</si>
  <si>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</si>
  <si>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</si>
  <si>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</si>
  <si>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</si>
  <si>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</si>
  <si>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</si>
  <si>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</si>
  <si>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</si>
  <si>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</si>
  <si>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</si>
  <si>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</si>
  <si>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</si>
  <si>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</si>
  <si>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</si>
  <si>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</si>
  <si>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</si>
  <si>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</si>
  <si>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</si>
  <si>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</si>
  <si>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</si>
  <si>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</si>
  <si>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</si>
  <si>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</si>
  <si>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</si>
  <si>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</si>
  <si>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</si>
  <si>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</si>
  <si>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</si>
  <si>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</si>
  <si>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</si>
  <si>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</si>
  <si>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</si>
  <si>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</si>
  <si>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</si>
  <si>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</si>
  <si>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</si>
  <si>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</si>
  <si>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</si>
  <si>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</si>
  <si>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</si>
  <si>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</si>
  <si>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</si>
  <si>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</si>
  <si>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</si>
  <si>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</si>
  <si>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</si>
  <si>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</si>
  <si>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</si>
  <si>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</si>
  <si>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</si>
  <si>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</si>
  <si>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</si>
  <si>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</si>
  <si>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</si>
  <si>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</si>
  <si>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</si>
  <si>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</si>
  <si>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</si>
  <si>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</si>
  <si>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</si>
  <si>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</si>
  <si>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</si>
  <si>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</si>
  <si>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</si>
  <si>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</si>
  <si>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</si>
  <si>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</si>
  <si>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</si>
  <si>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</si>
  <si>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</si>
  <si>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</si>
  <si>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</si>
  <si>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</si>
  <si>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</si>
  <si>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</si>
  <si>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</si>
  <si>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</si>
  <si>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</si>
  <si>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</si>
  <si>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</si>
  <si>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</si>
  <si>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</si>
  <si>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</si>
  <si>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</si>
  <si>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</si>
  <si>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</si>
  <si>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</si>
  <si>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</si>
  <si>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</si>
  <si>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</si>
  <si>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</si>
  <si>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</si>
  <si>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</si>
  <si>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</si>
  <si>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</si>
  <si>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</si>
  <si>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</si>
  <si>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</si>
  <si>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</si>
  <si>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</si>
  <si>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</si>
  <si>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</si>
  <si>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</si>
  <si>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</si>
  <si>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</si>
  <si>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</si>
  <si>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</si>
  <si>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</si>
  <si>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</si>
  <si>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</si>
  <si>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</si>
  <si>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</si>
  <si>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</si>
  <si>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</si>
  <si>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</si>
  <si>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</si>
  <si>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</si>
  <si>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</si>
  <si>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</si>
  <si>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</si>
  <si>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</si>
  <si>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</si>
  <si>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</si>
  <si>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</si>
  <si>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</si>
  <si>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</si>
  <si>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</si>
  <si>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</si>
  <si>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</si>
  <si>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</si>
  <si>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</si>
  <si>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</si>
  <si>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</si>
  <si>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</si>
  <si>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</si>
  <si>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</si>
  <si>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</si>
  <si>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</si>
  <si>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</si>
  <si>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</si>
  <si>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</si>
  <si>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</si>
  <si>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</si>
  <si>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</si>
  <si>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</si>
  <si>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</si>
  <si>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</si>
  <si>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</si>
  <si>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</si>
  <si>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</si>
  <si>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</si>
  <si>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</si>
  <si>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</si>
  <si>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</si>
  <si>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</si>
  <si>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</si>
  <si>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</si>
  <si>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</si>
  <si>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</si>
  <si>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</si>
  <si>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</si>
  <si>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</si>
  <si>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</si>
  <si>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</si>
  <si>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</si>
  <si>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</si>
  <si>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</si>
  <si>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</si>
  <si>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</si>
  <si>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</si>
  <si>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</si>
  <si>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</si>
  <si>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</si>
  <si>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</si>
  <si>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</si>
  <si>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</si>
  <si>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</si>
  <si>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</si>
  <si>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</si>
  <si>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</si>
  <si>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</si>
  <si>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</si>
  <si>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</si>
  <si>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</si>
  <si>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</si>
  <si>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</si>
  <si>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</si>
  <si>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</si>
  <si>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</si>
  <si>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</si>
  <si>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</si>
  <si>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</si>
  <si>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</si>
  <si>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</si>
  <si>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</si>
  <si>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</si>
  <si>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</si>
  <si>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</si>
  <si>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</si>
  <si>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</si>
  <si>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</si>
  <si>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</si>
  <si>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</si>
  <si>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</si>
  <si>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</si>
  <si>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</si>
  <si>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</si>
  <si>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</si>
  <si>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</si>
  <si>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</si>
  <si>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</si>
  <si>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</si>
  <si>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</si>
  <si>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</si>
  <si>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</si>
  <si>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</si>
  <si>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</si>
  <si>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</si>
  <si>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</si>
  <si>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</si>
  <si>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</si>
  <si>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</si>
  <si>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</si>
  <si>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</si>
  <si>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</si>
  <si>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</si>
  <si>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</si>
  <si>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</si>
  <si>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</si>
  <si>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</si>
  <si>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</si>
  <si>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</si>
  <si>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</si>
  <si>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</si>
  <si>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</si>
  <si>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</si>
  <si>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</si>
  <si>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</si>
  <si>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</si>
  <si>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</si>
  <si>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</si>
  <si>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</si>
  <si>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</si>
  <si>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</si>
  <si>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</si>
  <si>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</si>
  <si>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</si>
  <si>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</si>
  <si>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</si>
  <si>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</si>
  <si>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</si>
  <si>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</si>
  <si>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</si>
  <si>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</si>
  <si>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</si>
  <si>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</si>
  <si>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</si>
  <si>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</si>
  <si>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</si>
  <si>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</si>
  <si>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</si>
  <si>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</si>
  <si>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</si>
  <si>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</si>
  <si>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</si>
  <si>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</si>
  <si>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</si>
  <si>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</si>
  <si>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</si>
  <si>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</si>
  <si>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</si>
  <si>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</si>
  <si>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</si>
  <si>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</si>
  <si>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</si>
  <si>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</si>
  <si>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</si>
  <si>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</si>
  <si>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</si>
  <si>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</si>
  <si>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</si>
  <si>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</si>
  <si>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</si>
  <si>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</si>
  <si>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</si>
  <si>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</si>
  <si>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</si>
  <si>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</si>
  <si>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</si>
  <si>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</si>
  <si>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</si>
  <si>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</si>
  <si>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</si>
  <si>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</si>
  <si>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</si>
  <si>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</si>
  <si>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</si>
  <si>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</si>
  <si>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</si>
  <si>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</si>
  <si>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</si>
  <si>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</si>
  <si>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</si>
  <si>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</si>
  <si>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</si>
  <si>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</si>
  <si>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</si>
  <si>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</si>
  <si>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</si>
  <si>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</si>
  <si>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</si>
  <si>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</si>
  <si>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</si>
  <si>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</si>
  <si>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</si>
  <si>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</si>
  <si>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</si>
  <si>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</si>
  <si>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</si>
  <si>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</si>
  <si>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</si>
  <si>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</si>
  <si>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</si>
  <si>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</si>
  <si>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</si>
  <si>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</si>
  <si>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</si>
  <si>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</si>
  <si>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</si>
  <si>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</si>
  <si>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</si>
  <si>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</si>
  <si>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</si>
  <si>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</si>
  <si>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</si>
  <si>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</si>
  <si>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</si>
  <si>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</si>
  <si>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</si>
  <si>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</si>
  <si>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</si>
  <si>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</si>
  <si>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</si>
  <si>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</si>
  <si>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</si>
  <si>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</si>
  <si>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</si>
  <si>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</si>
  <si>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</si>
  <si>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</si>
  <si>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</si>
  <si>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</si>
  <si>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</si>
  <si>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</si>
  <si>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</si>
  <si>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</si>
  <si>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</si>
  <si>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</si>
  <si>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</si>
  <si>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</si>
  <si>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</si>
  <si>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</si>
  <si>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</si>
  <si>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</si>
  <si>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</si>
  <si>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</si>
  <si>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</si>
  <si>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</si>
  <si>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</si>
  <si>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</si>
  <si>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</si>
  <si>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</si>
  <si>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</si>
  <si>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</si>
  <si>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</si>
  <si>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</si>
  <si>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</si>
  <si>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</si>
  <si>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</si>
  <si>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</si>
  <si>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</si>
  <si>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</si>
  <si>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</si>
  <si>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</si>
  <si>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</si>
  <si>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</si>
  <si>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</si>
  <si>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</si>
  <si>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</si>
  <si>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</si>
  <si>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</si>
  <si>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</si>
  <si>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</si>
  <si>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</si>
  <si>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</si>
  <si>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</si>
  <si>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</si>
  <si>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</si>
  <si>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</si>
  <si>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</si>
  <si>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</si>
  <si>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</si>
  <si>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</si>
  <si>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</si>
  <si>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</si>
  <si>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</si>
  <si>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</si>
  <si>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</si>
  <si>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</si>
  <si>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</si>
  <si>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</si>
  <si>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</si>
  <si>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</si>
  <si>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</si>
  <si>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</si>
  <si>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</si>
  <si>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</si>
  <si>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</si>
  <si>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</si>
  <si>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</si>
  <si>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</si>
  <si>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</si>
  <si>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</si>
  <si>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</si>
  <si>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</si>
  <si>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</si>
  <si>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</si>
  <si>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</si>
  <si>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</si>
  <si>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</si>
  <si>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</si>
  <si>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</si>
  <si>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</si>
  <si>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</si>
  <si>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</si>
  <si>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</si>
  <si>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</si>
  <si>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</si>
  <si>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</si>
  <si>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</si>
  <si>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</si>
  <si>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</si>
  <si>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</si>
  <si>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</si>
  <si>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</si>
  <si>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</si>
  <si>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</si>
  <si>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</si>
  <si>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</si>
  <si>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</si>
  <si>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</si>
  <si>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</si>
  <si>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</si>
  <si>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</si>
  <si>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</si>
  <si>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</si>
  <si>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</si>
  <si>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</si>
  <si>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</si>
  <si>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</si>
  <si>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</si>
  <si>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</si>
  <si>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</si>
  <si>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</si>
  <si>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</si>
  <si>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</si>
  <si>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</si>
  <si>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</si>
  <si>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</si>
  <si>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</si>
  <si>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</si>
  <si>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</si>
  <si>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</si>
  <si>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</si>
  <si>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</si>
  <si>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</si>
  <si>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</si>
  <si>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</si>
  <si>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</si>
  <si>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</si>
  <si>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</si>
  <si>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</si>
  <si>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</si>
  <si>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</si>
  <si>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</si>
  <si>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</si>
  <si>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</si>
  <si>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</si>
  <si>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</si>
  <si>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</si>
  <si>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</si>
  <si>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</si>
  <si>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</si>
  <si>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</si>
  <si>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</si>
  <si>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</si>
  <si>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</si>
  <si>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</si>
  <si>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</si>
  <si>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</si>
  <si>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</si>
  <si>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</si>
  <si>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</si>
  <si>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</si>
  <si>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</si>
  <si>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</si>
  <si>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</si>
  <si>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</si>
  <si>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</si>
  <si>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</si>
  <si>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</si>
  <si>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</si>
  <si>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</si>
  <si>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</si>
  <si>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</si>
  <si>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</si>
  <si>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</si>
  <si>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</si>
  <si>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</si>
  <si>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</si>
  <si>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</si>
  <si>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</si>
  <si>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</si>
  <si>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</si>
  <si>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</si>
  <si>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</si>
  <si>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</si>
  <si>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</si>
  <si>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</si>
  <si>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</si>
  <si>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</si>
  <si>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</si>
  <si>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</si>
  <si>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</si>
  <si>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</si>
  <si>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</si>
  <si>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</si>
  <si>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</si>
  <si>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</si>
  <si>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</si>
  <si>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</si>
  <si>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</si>
  <si>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</si>
  <si>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</si>
  <si>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</si>
  <si>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</si>
  <si>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</si>
  <si>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</si>
  <si>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</si>
  <si>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</si>
  <si>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</si>
  <si>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</si>
  <si>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</si>
  <si>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</si>
  <si>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</si>
  <si>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</si>
  <si>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</si>
  <si>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</si>
  <si>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</si>
  <si>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</si>
  <si>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</si>
  <si>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</si>
  <si>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</si>
  <si>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</si>
  <si>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</si>
  <si>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</si>
  <si>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</si>
  <si>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</si>
  <si>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</si>
  <si>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</si>
  <si>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</si>
  <si>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</si>
  <si>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</si>
  <si>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</si>
  <si>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</si>
  <si>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</si>
  <si>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</si>
  <si>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</si>
  <si>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</si>
  <si>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</si>
  <si>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</si>
  <si>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</si>
  <si>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</si>
  <si>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</si>
  <si>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</si>
  <si>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</si>
  <si>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</si>
  <si>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</si>
  <si>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</si>
  <si>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</si>
  <si>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</si>
  <si>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</si>
  <si>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</si>
  <si>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</si>
  <si>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</si>
  <si>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</si>
  <si>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</si>
  <si>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</si>
  <si>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</si>
  <si>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</si>
  <si>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</si>
  <si>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</si>
  <si>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</si>
  <si>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</si>
  <si>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</si>
  <si>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</si>
  <si>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</si>
  <si>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</si>
  <si>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</si>
  <si>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</si>
  <si>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</si>
  <si>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</si>
  <si>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</si>
  <si>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</si>
  <si>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</si>
  <si>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</si>
  <si>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</si>
  <si>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</si>
  <si>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</si>
  <si>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</si>
  <si>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</si>
  <si>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</si>
  <si>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</si>
  <si>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</si>
  <si>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</si>
  <si>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</si>
  <si>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</si>
  <si>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</si>
  <si>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</si>
  <si>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</si>
  <si>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</si>
  <si>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</si>
  <si>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</si>
  <si>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</si>
  <si>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</si>
  <si>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</si>
  <si>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</si>
  <si>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</si>
  <si>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</si>
  <si>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</si>
  <si>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</si>
  <si>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</si>
  <si>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</si>
  <si>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</si>
  <si>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</si>
  <si>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</si>
  <si>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</si>
  <si>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</si>
  <si>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</si>
  <si>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</si>
  <si>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</si>
  <si>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</si>
  <si>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</si>
  <si>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</si>
  <si>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</si>
  <si>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</si>
  <si>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</si>
  <si>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</si>
  <si>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</si>
  <si>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</si>
  <si>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</si>
  <si>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</si>
  <si>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</si>
  <si>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</si>
  <si>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</si>
  <si>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</si>
  <si>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</si>
  <si>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</si>
  <si>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</si>
  <si>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</si>
  <si>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</si>
  <si>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</si>
  <si>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</si>
  <si>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</si>
  <si>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</si>
  <si>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</si>
  <si>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</si>
  <si>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</si>
  <si>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</si>
  <si>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</si>
  <si>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</si>
  <si>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</si>
  <si>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</si>
  <si>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</si>
  <si>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</si>
  <si>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</si>
  <si>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</si>
  <si>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</si>
  <si>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</si>
  <si>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</si>
  <si>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</si>
  <si>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</si>
  <si>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</si>
  <si>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</si>
  <si>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</si>
  <si>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</si>
  <si>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</si>
  <si>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</si>
  <si>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</si>
  <si>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</si>
  <si>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</si>
  <si>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</si>
  <si>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</si>
  <si>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</si>
  <si>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</si>
  <si>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</si>
  <si>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</si>
  <si>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</si>
  <si>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</si>
  <si>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</si>
  <si>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</si>
  <si>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</si>
  <si>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</si>
  <si>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</si>
  <si>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</si>
  <si>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</si>
  <si>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</si>
  <si>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</si>
  <si>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</si>
  <si>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</si>
  <si>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</si>
  <si>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</si>
  <si>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</si>
  <si>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</si>
  <si>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</si>
  <si>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</si>
  <si>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</si>
  <si>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</si>
  <si>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</si>
  <si>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</si>
  <si>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</si>
  <si>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</si>
  <si>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</si>
  <si>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</si>
  <si>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</si>
  <si>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</si>
  <si>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</si>
  <si>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</si>
  <si>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</si>
  <si>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</si>
  <si>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</si>
  <si>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</si>
  <si>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</si>
  <si>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</si>
  <si>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</si>
  <si>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</si>
  <si>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</si>
  <si>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</si>
  <si>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</si>
  <si>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</si>
  <si>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</si>
  <si>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</si>
  <si>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</si>
  <si>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</si>
  <si>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</si>
  <si>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</si>
  <si>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</si>
  <si>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</si>
  <si>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</si>
  <si>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</si>
  <si>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</si>
  <si>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</si>
  <si>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</si>
  <si>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</si>
  <si>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</si>
  <si>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</si>
  <si>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</si>
  <si>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</si>
  <si>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</si>
  <si>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</si>
  <si>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</si>
  <si>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</si>
  <si>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</si>
  <si>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</si>
  <si>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</si>
  <si>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</si>
  <si>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</si>
  <si>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</si>
  <si>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</si>
  <si>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</si>
  <si>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</si>
  <si>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</si>
  <si>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</si>
  <si>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</si>
  <si>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</si>
  <si>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</si>
  <si>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</si>
  <si>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</si>
  <si>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</si>
  <si>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</si>
  <si>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</si>
  <si>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</si>
  <si>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</si>
  <si>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</si>
  <si>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</si>
  <si>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</si>
  <si>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</si>
  <si>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</si>
  <si>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</si>
  <si>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</si>
  <si>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</si>
  <si>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</si>
  <si>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</si>
  <si>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</si>
  <si>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</si>
  <si>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</si>
  <si>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</si>
  <si>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</si>
  <si>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</si>
  <si>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</si>
  <si>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</si>
  <si>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</si>
  <si>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</si>
  <si>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</si>
  <si>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</si>
  <si>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</si>
  <si>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</si>
  <si>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</si>
  <si>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</si>
  <si>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</si>
  <si>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</si>
  <si>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</si>
  <si>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</si>
  <si>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</si>
  <si>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</si>
  <si>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</si>
  <si>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</si>
  <si>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</si>
  <si>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</si>
  <si>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</si>
  <si>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</si>
  <si>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</si>
  <si>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</si>
  <si>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</si>
  <si>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</si>
  <si>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</si>
  <si>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</si>
  <si>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</si>
  <si>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</si>
  <si>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</si>
  <si>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</si>
  <si>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</si>
  <si>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</si>
  <si>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</si>
  <si>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</si>
  <si>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</si>
  <si>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</si>
  <si>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</si>
  <si>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</si>
  <si>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</si>
  <si>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</si>
  <si>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</si>
  <si>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</si>
  <si>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</si>
  <si>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</si>
  <si>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</si>
  <si>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</si>
  <si>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</si>
  <si>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</si>
  <si>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</si>
  <si>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</si>
  <si>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</si>
  <si>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</si>
  <si>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</si>
  <si>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</si>
  <si>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</si>
  <si>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</si>
  <si>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</si>
  <si>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</si>
  <si>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</si>
  <si>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</si>
  <si>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</si>
  <si>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</si>
  <si>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</si>
  <si>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</si>
  <si>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</si>
  <si>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</si>
  <si>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</si>
  <si>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</si>
  <si>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</si>
  <si>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</si>
  <si>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</si>
  <si>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</si>
  <si>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</si>
  <si>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</si>
  <si>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</si>
  <si>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</si>
  <si>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</si>
  <si>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</si>
  <si>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</si>
  <si>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</si>
  <si>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</si>
  <si>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</si>
  <si>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</si>
  <si>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</si>
  <si>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</si>
  <si>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</si>
  <si>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</si>
  <si>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</si>
  <si>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</si>
  <si>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</si>
  <si>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</si>
  <si>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</si>
  <si>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</si>
  <si>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</si>
  <si>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</si>
  <si>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</si>
  <si>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</si>
  <si>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</si>
  <si>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</si>
  <si>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</si>
  <si>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</si>
  <si>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</si>
  <si>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</si>
  <si>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</si>
  <si>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</si>
  <si>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</si>
  <si>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</si>
  <si>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</si>
  <si>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</si>
  <si>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</si>
  <si>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</si>
  <si>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</si>
  <si>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</si>
  <si>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</si>
  <si>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</si>
  <si>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</si>
  <si>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</si>
  <si>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</si>
  <si>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</si>
  <si>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</si>
  <si>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</si>
  <si>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</si>
  <si>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</si>
  <si>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</si>
  <si>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</si>
  <si>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</si>
  <si>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</si>
  <si>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</si>
  <si>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</si>
  <si>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</si>
  <si>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</si>
  <si>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</si>
  <si>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</si>
  <si>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</si>
  <si>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</si>
  <si>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</si>
  <si>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</si>
  <si>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</si>
  <si>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</si>
  <si>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</si>
  <si>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</si>
  <si>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</si>
  <si>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</si>
  <si>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</si>
  <si>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</si>
  <si>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</si>
  <si>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</si>
  <si>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</si>
  <si>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</si>
  <si>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</si>
  <si>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</si>
  <si>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</si>
  <si>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</si>
  <si>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</si>
  <si>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</si>
  <si>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</si>
  <si>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</si>
  <si>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</si>
  <si>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</si>
  <si>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</si>
  <si>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</si>
  <si>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</si>
  <si>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</si>
  <si>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</si>
  <si>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</si>
  <si>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</si>
  <si>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</si>
  <si>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</si>
  <si>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</si>
  <si>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</si>
  <si>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</si>
  <si>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</si>
  <si>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</si>
  <si>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</si>
  <si>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</si>
  <si>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</si>
  <si>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</si>
  <si>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</si>
  <si>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</si>
  <si>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</si>
  <si>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</si>
  <si>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</si>
  <si>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</si>
  <si>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</si>
  <si>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</si>
  <si>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</si>
  <si>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</si>
  <si>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</si>
  <si>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</si>
  <si>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</si>
  <si>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</si>
  <si>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</si>
  <si>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</si>
  <si>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</si>
  <si>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</si>
  <si>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</si>
  <si>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</si>
  <si>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</si>
  <si>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</si>
  <si>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</si>
  <si>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</si>
  <si>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</si>
  <si>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</si>
  <si>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</si>
  <si>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</si>
  <si>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</si>
  <si>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</si>
  <si>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</si>
  <si>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</si>
  <si>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</si>
  <si>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</si>
  <si>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</si>
  <si>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</si>
  <si>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</si>
  <si>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</si>
  <si>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</si>
  <si>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</si>
  <si>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</si>
  <si>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</si>
  <si>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</si>
  <si>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</si>
  <si>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</si>
  <si>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</si>
  <si>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</si>
  <si>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</si>
  <si>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</si>
  <si>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</si>
  <si>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</si>
  <si>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</si>
  <si>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</si>
  <si>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</si>
  <si>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</si>
  <si>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</si>
  <si>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</si>
  <si>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</si>
  <si>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</si>
  <si>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</si>
  <si>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</si>
  <si>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</si>
  <si>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</si>
  <si>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</si>
  <si>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</si>
  <si>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</si>
  <si>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</si>
  <si>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</si>
  <si>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</si>
  <si>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</si>
  <si>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</si>
  <si>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</si>
  <si>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</si>
  <si>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</si>
  <si>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</si>
  <si>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</si>
  <si>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</si>
  <si>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</si>
  <si>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</si>
  <si>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</si>
  <si>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</si>
  <si>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</si>
  <si>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</si>
  <si>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</si>
  <si>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</si>
  <si>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</si>
  <si>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</si>
  <si>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</si>
  <si>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</si>
  <si>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</si>
  <si>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</si>
  <si>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</si>
  <si>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</si>
  <si>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</si>
  <si>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</si>
  <si>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</si>
  <si>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</si>
  <si>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</si>
  <si>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</si>
  <si>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</si>
  <si>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</si>
  <si>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</si>
  <si>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</si>
  <si>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</si>
  <si>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</si>
  <si>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</si>
  <si>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</si>
  <si>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</si>
  <si>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</si>
  <si>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</si>
  <si>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</si>
  <si>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</si>
  <si>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</si>
  <si>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</si>
  <si>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</si>
  <si>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</si>
  <si>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</si>
  <si>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</si>
  <si>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</si>
  <si>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</si>
  <si>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</si>
  <si>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</si>
  <si>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</si>
  <si>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</si>
  <si>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</si>
  <si>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</si>
  <si>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</si>
  <si>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</si>
  <si>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</si>
  <si>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</si>
  <si>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</si>
  <si>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</si>
  <si>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</si>
  <si>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</si>
  <si>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</si>
  <si>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</si>
  <si>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</si>
  <si>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</si>
  <si>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</si>
  <si>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</si>
  <si>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</si>
  <si>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</si>
  <si>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</si>
  <si>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</si>
  <si>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</si>
  <si>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</si>
  <si>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</si>
  <si>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</si>
  <si>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</si>
  <si>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</si>
  <si>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</si>
  <si>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</si>
  <si>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</si>
  <si>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</si>
  <si>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</si>
  <si>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</si>
  <si>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</si>
  <si>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</si>
  <si>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</si>
  <si>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</si>
  <si>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</si>
  <si>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</si>
  <si>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</si>
  <si>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</si>
  <si>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</si>
  <si>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</si>
  <si>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</si>
  <si>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</si>
  <si>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</si>
  <si>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</si>
  <si>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</si>
  <si>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</si>
  <si>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</si>
  <si>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</si>
  <si>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</si>
  <si>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</si>
  <si>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</si>
  <si>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</si>
  <si>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</si>
  <si>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</si>
  <si>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</si>
  <si>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</si>
  <si>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</si>
  <si>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</si>
  <si>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</si>
  <si>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</si>
  <si>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</si>
  <si>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</si>
  <si>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</si>
  <si>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</si>
  <si>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</si>
  <si>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</si>
  <si>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</si>
  <si>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</si>
  <si>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</si>
  <si>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</si>
  <si>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</si>
  <si>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</si>
  <si>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</si>
  <si>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</si>
  <si>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</si>
  <si>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</si>
  <si>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</si>
  <si>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</si>
  <si>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</si>
  <si>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</si>
  <si>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</si>
  <si>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</si>
  <si>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</si>
  <si>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</si>
  <si>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</si>
  <si>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</si>
  <si>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</si>
  <si>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</si>
  <si>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</si>
  <si>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</si>
  <si>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</si>
  <si>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</si>
  <si>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</si>
  <si>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</si>
  <si>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</si>
  <si>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</si>
  <si>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</si>
  <si>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</si>
  <si>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</si>
  <si>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</si>
  <si>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</si>
  <si>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</si>
  <si>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</si>
  <si>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</si>
  <si>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</si>
  <si>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</si>
  <si>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</si>
  <si>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</si>
  <si>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</si>
  <si>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</si>
  <si>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</si>
  <si>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</si>
  <si>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</si>
  <si>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</si>
  <si>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</si>
  <si>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</si>
  <si>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</si>
  <si>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</si>
  <si>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</si>
  <si>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</si>
  <si>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</si>
  <si>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</si>
  <si>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</si>
  <si>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</si>
  <si>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</si>
  <si>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</si>
  <si>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</si>
  <si>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</si>
  <si>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</si>
  <si>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</si>
  <si>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</si>
  <si>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</si>
  <si>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</si>
  <si>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</si>
  <si>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</si>
  <si>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</si>
  <si>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</si>
  <si>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</si>
  <si>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</si>
  <si>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</si>
  <si>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</si>
  <si>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</si>
  <si>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</si>
  <si>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</si>
  <si>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</si>
  <si>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</si>
  <si>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</si>
  <si>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</si>
  <si>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</si>
  <si>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</si>
  <si>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</si>
  <si>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</si>
  <si>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</si>
  <si>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</si>
  <si>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</si>
  <si>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</si>
  <si>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</si>
  <si>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</si>
  <si>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</si>
  <si>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</si>
  <si>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</si>
  <si>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</si>
  <si>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</si>
  <si>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</si>
  <si>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</si>
  <si>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</si>
  <si>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</si>
  <si>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</si>
  <si>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</si>
  <si>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</si>
  <si>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</si>
  <si>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</si>
  <si>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</si>
  <si>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</si>
  <si>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</si>
  <si>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</si>
  <si>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</si>
  <si>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</si>
  <si>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</si>
  <si>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</si>
  <si>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</si>
  <si>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</si>
  <si>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</si>
  <si>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</si>
  <si>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</si>
  <si>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</si>
  <si>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</si>
  <si>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</si>
  <si>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</si>
  <si>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</si>
  <si>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</si>
  <si>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</si>
  <si>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</si>
  <si>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</si>
  <si>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</si>
  <si>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</si>
  <si>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</si>
  <si>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</si>
  <si>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</si>
  <si>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</si>
  <si>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</si>
  <si>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</si>
  <si>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</si>
  <si>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</si>
  <si>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</si>
  <si>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</si>
  <si>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</si>
  <si>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</si>
  <si>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</si>
  <si>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</si>
  <si>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</si>
  <si>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</si>
  <si>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</si>
  <si>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</si>
  <si>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</si>
  <si>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</si>
  <si>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</si>
  <si>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</si>
  <si>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</si>
  <si>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</si>
  <si>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</si>
  <si>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</si>
  <si>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</si>
  <si>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</si>
  <si>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</si>
  <si>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</si>
  <si>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</si>
  <si>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</si>
  <si>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</si>
  <si>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</si>
  <si>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</si>
  <si>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</si>
  <si>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</si>
  <si>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</si>
  <si>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</si>
  <si>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</si>
  <si>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</si>
  <si>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</si>
  <si>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</si>
  <si>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</si>
  <si>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</si>
  <si>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</si>
  <si>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</si>
  <si>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</si>
  <si>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</si>
  <si>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</si>
  <si>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</si>
  <si>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</si>
  <si>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</si>
  <si>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</si>
  <si>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</si>
  <si>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</si>
  <si>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</si>
  <si>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</si>
  <si>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</si>
  <si>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</si>
  <si>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</si>
  <si>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</si>
  <si>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</si>
  <si>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</si>
  <si>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</si>
  <si>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</si>
  <si>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</si>
  <si>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</si>
  <si>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</si>
  <si>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</si>
  <si>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</si>
  <si>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</si>
  <si>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</si>
  <si>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</si>
  <si>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</si>
  <si>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</si>
  <si>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</si>
  <si>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</si>
  <si>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</si>
  <si>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</si>
  <si>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</si>
  <si>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</si>
  <si>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</si>
  <si>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</si>
  <si>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</si>
  <si>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</si>
  <si>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</si>
  <si>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</si>
  <si>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</si>
  <si>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</si>
  <si>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</si>
  <si>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</si>
  <si>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</si>
  <si>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</si>
  <si>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</si>
  <si>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</si>
  <si>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</si>
  <si>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</si>
  <si>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</si>
  <si>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</si>
  <si>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</si>
  <si>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</si>
  <si>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</si>
  <si>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</si>
  <si>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</si>
  <si>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</si>
  <si>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</si>
  <si>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</si>
  <si>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</si>
  <si>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</si>
  <si>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</si>
  <si>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</si>
  <si>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</si>
  <si>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</si>
  <si>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</si>
  <si>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</si>
  <si>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</si>
  <si>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</si>
  <si>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</si>
  <si>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</si>
  <si>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</si>
  <si>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</si>
  <si>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</si>
  <si>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</si>
  <si>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</si>
  <si>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</si>
  <si>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</si>
  <si>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</si>
  <si>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</si>
  <si>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</si>
  <si>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</si>
  <si>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</si>
  <si>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</si>
  <si>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</si>
  <si>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</si>
  <si>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</si>
  <si>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</si>
  <si>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</si>
  <si>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</si>
  <si>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</si>
  <si>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</si>
  <si>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</si>
  <si>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</si>
  <si>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</si>
  <si>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</si>
  <si>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</si>
  <si>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</si>
  <si>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</si>
  <si>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</si>
  <si>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</si>
  <si>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</si>
  <si>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</si>
  <si>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</si>
  <si>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</si>
  <si>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</si>
  <si>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</si>
  <si>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</si>
  <si>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</si>
  <si>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</si>
  <si>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</si>
  <si>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</si>
  <si>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</si>
  <si>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</si>
  <si>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</si>
  <si>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</si>
  <si>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</si>
  <si>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</si>
  <si>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</si>
  <si>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</si>
  <si>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</si>
  <si>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</si>
  <si>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</si>
  <si>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</si>
  <si>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</si>
  <si>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</si>
  <si>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</si>
  <si>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</si>
  <si>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</si>
  <si>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</si>
  <si>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</si>
  <si>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</si>
  <si>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</si>
  <si>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</si>
  <si>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</si>
  <si>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</si>
  <si>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</si>
  <si>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</si>
  <si>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</si>
  <si>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</si>
  <si>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</si>
  <si>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</si>
  <si>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</si>
  <si>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</si>
  <si>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</si>
  <si>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</si>
  <si>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</si>
  <si>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</si>
  <si>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</si>
  <si>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</si>
  <si>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</si>
  <si>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</si>
  <si>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</si>
  <si>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</si>
  <si>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</si>
  <si>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</si>
  <si>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</si>
  <si>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</si>
  <si>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</si>
  <si>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</si>
  <si>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</si>
  <si>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</si>
  <si>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</si>
  <si>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</si>
  <si>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</si>
  <si>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</si>
  <si>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</si>
  <si>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</si>
  <si>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</si>
  <si>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</si>
  <si>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</si>
  <si>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</si>
  <si>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</si>
  <si>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</si>
  <si>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</si>
  <si>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</si>
  <si>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</si>
  <si>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</si>
  <si>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</si>
  <si>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</si>
  <si>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</si>
  <si>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</si>
  <si>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</si>
  <si>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</si>
  <si>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</si>
  <si>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</si>
  <si>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</si>
  <si>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</si>
  <si>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</si>
  <si>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</si>
  <si>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</si>
  <si>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</si>
  <si>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</si>
  <si>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</si>
  <si>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</si>
  <si>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</si>
  <si>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</si>
  <si>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</si>
  <si>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</si>
  <si>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</si>
  <si>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</si>
  <si>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</si>
  <si>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</si>
  <si>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</si>
  <si>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</si>
  <si>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</si>
  <si>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</si>
  <si>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</si>
  <si>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</si>
  <si>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</si>
  <si>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</si>
  <si>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</si>
  <si>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</si>
  <si>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</si>
  <si>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</si>
  <si>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</si>
  <si>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</si>
  <si>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</si>
  <si>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</si>
  <si>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</si>
  <si>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</si>
  <si>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</si>
  <si>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</si>
  <si>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</si>
  <si>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</si>
  <si>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</si>
  <si>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</si>
  <si>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</si>
  <si>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</si>
  <si>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</si>
  <si>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</si>
  <si>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</si>
  <si>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</si>
  <si>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</si>
  <si>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</si>
  <si>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</si>
  <si>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</si>
  <si>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</si>
  <si>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</si>
  <si>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</si>
  <si>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</si>
  <si>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</si>
  <si>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</si>
  <si>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</si>
  <si>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</si>
  <si>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</si>
  <si>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</si>
  <si>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</si>
  <si>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</si>
  <si>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</si>
  <si>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</si>
  <si>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</si>
  <si>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</si>
  <si>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</si>
  <si>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</si>
  <si>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</si>
  <si>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</si>
  <si>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</si>
  <si>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</si>
  <si>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</si>
  <si>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</si>
  <si>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</si>
  <si>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</si>
  <si>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</si>
  <si>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</si>
  <si>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</si>
  <si>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</si>
  <si>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</si>
  <si>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</si>
  <si>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</si>
  <si>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</si>
  <si>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</si>
  <si>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</si>
  <si>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</si>
  <si>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</si>
  <si>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</si>
  <si>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</si>
  <si>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</si>
  <si>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</si>
  <si>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</si>
  <si>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</si>
  <si>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</si>
  <si>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</si>
  <si>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</si>
  <si>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</si>
  <si>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</si>
  <si>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</si>
  <si>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</si>
  <si>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</si>
  <si>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</si>
  <si>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</si>
  <si>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</si>
  <si>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</si>
  <si>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</si>
  <si>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</si>
  <si>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</si>
  <si>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</si>
  <si>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</si>
  <si>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</si>
  <si>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</si>
  <si>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</si>
  <si>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</si>
  <si>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</si>
  <si>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</si>
  <si>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</si>
  <si>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</si>
  <si>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</si>
  <si>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</si>
  <si>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</si>
  <si>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</si>
  <si>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</si>
  <si>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</si>
  <si>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</si>
  <si>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</si>
  <si>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</si>
  <si>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</si>
  <si>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</si>
  <si>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</si>
  <si>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</si>
  <si>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</si>
  <si>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</si>
  <si>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</si>
  <si>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</si>
  <si>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</si>
  <si>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</si>
  <si>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</si>
  <si>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</si>
  <si>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</si>
  <si>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</si>
  <si>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</si>
  <si>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</si>
  <si>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</si>
  <si>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</si>
  <si>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</si>
  <si>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</si>
  <si>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</si>
  <si>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</si>
  <si>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</si>
  <si>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</si>
  <si>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</si>
  <si>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</si>
  <si>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</si>
  <si>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</si>
  <si>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</si>
  <si>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</si>
  <si>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</si>
  <si>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</si>
  <si>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</si>
  <si>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</si>
  <si>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</si>
  <si>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</si>
  <si>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</si>
  <si>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</si>
  <si>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</si>
  <si>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</si>
  <si>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</si>
  <si>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</si>
  <si>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</si>
  <si>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</si>
  <si>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</si>
  <si>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</si>
  <si>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</si>
  <si>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</si>
  <si>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</si>
  <si>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</si>
  <si>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</si>
  <si>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</si>
  <si>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</si>
  <si>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</si>
  <si>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</si>
  <si>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</si>
  <si>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</si>
  <si>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</si>
  <si>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</si>
  <si>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</si>
  <si>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</si>
  <si>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</si>
  <si>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</si>
  <si>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</si>
  <si>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</si>
  <si>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</si>
  <si>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</si>
  <si>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</si>
  <si>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</si>
  <si>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</si>
  <si>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</si>
  <si>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</si>
  <si>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</si>
  <si>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</si>
  <si>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</si>
  <si>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</si>
  <si>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</si>
  <si>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</si>
  <si>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</si>
  <si>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</si>
  <si>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</si>
  <si>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</si>
  <si>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</si>
  <si>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</si>
  <si>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</si>
  <si>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</si>
  <si>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</si>
  <si>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</si>
  <si>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</si>
  <si>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</si>
  <si>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</si>
  <si>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</si>
  <si>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</si>
  <si>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</si>
  <si>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</si>
  <si>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</si>
  <si>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</si>
  <si>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</si>
  <si>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</si>
  <si>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</si>
  <si>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</si>
  <si>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</si>
  <si>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</si>
  <si>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</si>
  <si>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</si>
  <si>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</si>
  <si>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</si>
  <si>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</si>
  <si>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</si>
  <si>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</si>
  <si>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</si>
  <si>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</si>
  <si>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</si>
  <si>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</si>
  <si>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</si>
  <si>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</si>
  <si>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</si>
  <si>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</si>
  <si>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</si>
  <si>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</si>
  <si>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</si>
  <si>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</si>
  <si>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</si>
  <si>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</si>
  <si>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</si>
  <si>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</si>
  <si>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</si>
  <si>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</si>
  <si>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</si>
  <si>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</si>
  <si>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</si>
  <si>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</si>
  <si>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</si>
  <si>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</si>
  <si>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</si>
  <si>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</si>
  <si>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</si>
  <si>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</si>
  <si>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</si>
  <si>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</si>
  <si>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</si>
  <si>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</si>
  <si>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</si>
  <si>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</si>
  <si>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</si>
  <si>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</si>
  <si>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</si>
  <si>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</si>
  <si>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</si>
  <si>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</si>
  <si>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</si>
  <si>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</si>
  <si>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</si>
  <si>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</si>
  <si>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</si>
  <si>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</si>
  <si>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</si>
  <si>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</si>
  <si>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</si>
  <si>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</si>
  <si>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</si>
  <si>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</si>
  <si>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</si>
  <si>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</si>
  <si>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</si>
  <si>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</si>
  <si>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</si>
  <si>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</si>
  <si>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</si>
  <si>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</si>
  <si>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</si>
  <si>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</si>
  <si>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</si>
  <si>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</si>
  <si>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</si>
  <si>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</si>
  <si>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</si>
  <si>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</si>
  <si>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</si>
  <si>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</si>
  <si>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</si>
  <si>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</si>
  <si>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</si>
  <si>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</si>
  <si>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</si>
  <si>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</si>
  <si>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</si>
  <si>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</si>
  <si>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</si>
  <si>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</si>
  <si>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</si>
  <si>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</si>
  <si>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</si>
  <si>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</si>
  <si>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</si>
  <si>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</si>
  <si>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</si>
  <si>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</si>
  <si>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</si>
  <si>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</si>
  <si>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</si>
  <si>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</si>
  <si>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</si>
  <si>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</si>
  <si>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</si>
  <si>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</si>
  <si>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</si>
  <si>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</si>
  <si>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</si>
  <si>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</si>
  <si>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</si>
  <si>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</si>
  <si>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</si>
  <si>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</si>
  <si>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</si>
  <si>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</si>
  <si>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</si>
  <si>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</si>
  <si>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</si>
  <si>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</si>
  <si>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</si>
  <si>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</si>
  <si>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</si>
  <si>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</si>
  <si>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</si>
  <si>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</si>
  <si>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</si>
  <si>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</si>
  <si>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</si>
  <si>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</si>
  <si>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</si>
  <si>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</si>
  <si>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</si>
  <si>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</si>
  <si>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</si>
  <si>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</si>
  <si>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</si>
  <si>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</si>
  <si>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</si>
  <si>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</si>
  <si>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</si>
  <si>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</si>
  <si>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</si>
  <si>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</si>
  <si>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</si>
  <si>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</si>
  <si>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</si>
  <si>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</si>
  <si>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</si>
  <si>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</si>
  <si>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</si>
  <si>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</si>
  <si>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</si>
  <si>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</si>
  <si>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</si>
  <si>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</si>
  <si>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</si>
  <si>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</si>
  <si>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</si>
  <si>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</si>
  <si>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</si>
  <si>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</si>
  <si>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</si>
  <si>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</si>
  <si>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</si>
  <si>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</si>
  <si>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</si>
  <si>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</si>
  <si>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</si>
  <si>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</si>
  <si>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</si>
  <si>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</si>
  <si>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</si>
  <si>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</si>
  <si>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</si>
  <si>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</si>
  <si>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</si>
  <si>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</si>
  <si>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</si>
  <si>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</si>
  <si>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</si>
  <si>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</si>
  <si>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</si>
  <si>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</si>
  <si>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</si>
  <si>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</si>
  <si>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</si>
  <si>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</si>
  <si>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</si>
  <si>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</si>
  <si>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</si>
  <si>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</si>
  <si>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</si>
  <si>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</si>
  <si>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</si>
  <si>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</si>
  <si>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</si>
  <si>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</si>
  <si>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</si>
  <si>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</si>
  <si>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</si>
  <si>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</si>
  <si>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</si>
  <si>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</si>
  <si>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</si>
  <si>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</si>
  <si>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</si>
  <si>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</si>
  <si>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</si>
  <si>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</si>
  <si>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</si>
  <si>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</si>
  <si>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</si>
  <si>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</si>
  <si>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</si>
  <si>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</si>
  <si>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</si>
  <si>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</si>
  <si>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</si>
  <si>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</si>
  <si>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</si>
  <si>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</si>
  <si>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</si>
  <si>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</si>
  <si>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</si>
  <si>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</si>
  <si>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</si>
  <si>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</si>
  <si>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</si>
  <si>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</si>
  <si>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</si>
  <si>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</si>
  <si>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</si>
  <si>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</si>
  <si>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</si>
  <si>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</si>
  <si>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</si>
  <si>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</si>
  <si>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</si>
  <si>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</si>
  <si>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</si>
  <si>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</si>
  <si>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</si>
  <si>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</si>
  <si>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</si>
  <si>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</si>
  <si>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</si>
  <si>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</si>
  <si>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</si>
  <si>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</si>
  <si>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</si>
  <si>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</si>
  <si>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</si>
  <si>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</si>
  <si>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</si>
  <si>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</si>
  <si>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</si>
  <si>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</si>
  <si>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</si>
  <si>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</si>
  <si>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</si>
  <si>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</si>
  <si>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</si>
  <si>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</si>
  <si>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</si>
  <si>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</si>
  <si>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</si>
  <si>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</si>
  <si>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</si>
  <si>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</si>
  <si>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</si>
  <si>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</si>
  <si>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</si>
  <si>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</si>
  <si>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</si>
  <si>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</si>
  <si>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</si>
  <si>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</si>
  <si>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</si>
  <si>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</si>
  <si>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</si>
  <si>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</si>
  <si>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</si>
  <si>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</si>
  <si>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</si>
  <si>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</si>
  <si>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</si>
  <si>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</si>
  <si>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</si>
  <si>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</si>
  <si>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</si>
  <si>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</si>
  <si>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</si>
  <si>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</si>
  <si>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</si>
  <si>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</si>
  <si>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</si>
  <si>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</si>
  <si>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</si>
  <si>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</si>
  <si>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</si>
  <si>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</si>
  <si>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</si>
  <si>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</si>
  <si>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</si>
  <si>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</si>
  <si>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</si>
  <si>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</si>
  <si>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</si>
  <si>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</si>
  <si>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</si>
  <si>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</si>
  <si>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</si>
  <si>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</si>
  <si>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</si>
  <si>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</si>
  <si>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</si>
  <si>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</si>
  <si>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</si>
  <si>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</si>
  <si>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</si>
  <si>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</si>
  <si>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</si>
  <si>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</si>
  <si>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</si>
  <si>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</si>
  <si>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</si>
  <si>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</si>
  <si>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</si>
  <si>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</si>
  <si>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</si>
  <si>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</si>
  <si>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</si>
  <si>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</si>
  <si>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</si>
  <si>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</si>
  <si>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</si>
  <si>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</si>
  <si>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</si>
  <si>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</si>
  <si>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</si>
  <si>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</si>
  <si>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</si>
  <si>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</si>
  <si>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</si>
  <si>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</si>
  <si>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</si>
  <si>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</si>
  <si>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</si>
  <si>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</si>
  <si>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</si>
  <si>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</si>
  <si>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</si>
  <si>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</si>
  <si>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</si>
  <si>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</si>
  <si>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</si>
  <si>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</si>
  <si>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</si>
  <si>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</si>
  <si>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</si>
  <si>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</si>
  <si>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</si>
  <si>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</si>
  <si>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</si>
  <si>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</si>
  <si>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</si>
  <si>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</si>
  <si>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</si>
  <si>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</si>
  <si>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</si>
  <si>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</si>
  <si>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</si>
  <si>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</si>
  <si>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</si>
  <si>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</si>
  <si>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</si>
  <si>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</si>
  <si>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</si>
  <si>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</si>
  <si>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</si>
  <si>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</si>
  <si>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</si>
  <si>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</si>
  <si>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</si>
  <si>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</si>
  <si>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</si>
  <si>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</si>
  <si>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</si>
  <si>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</si>
  <si>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</si>
  <si>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</si>
  <si>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</si>
  <si>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</si>
  <si>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</si>
  <si>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</si>
  <si>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</si>
  <si>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</si>
  <si>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</si>
  <si>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</si>
  <si>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</si>
  <si>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</si>
  <si>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</si>
  <si>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</si>
  <si>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</si>
  <si>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</si>
  <si>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</si>
  <si>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</si>
  <si>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</si>
  <si>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</si>
  <si>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</si>
  <si>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</si>
  <si>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</si>
  <si>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</si>
  <si>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</si>
  <si>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</si>
  <si>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</si>
  <si>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</si>
  <si>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</si>
  <si>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</si>
  <si>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</si>
  <si>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</si>
  <si>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</si>
  <si>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</si>
  <si>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</si>
  <si>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</si>
  <si>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</si>
  <si>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</si>
  <si>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</si>
  <si>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</si>
  <si>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</si>
  <si>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</si>
  <si>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</si>
  <si>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</si>
  <si>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</si>
  <si>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</si>
  <si>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</si>
  <si>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</si>
  <si>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</si>
  <si>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</si>
  <si>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</si>
  <si>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</si>
  <si>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</si>
  <si>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</si>
  <si>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</si>
  <si>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</si>
  <si>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</si>
  <si>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</si>
  <si>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</si>
  <si>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</si>
  <si>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</si>
  <si>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</si>
  <si>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</si>
  <si>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</si>
  <si>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</si>
  <si>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</si>
  <si>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</si>
  <si>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</si>
  <si>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</si>
  <si>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</si>
  <si>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</si>
  <si>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</si>
  <si>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</si>
  <si>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</si>
  <si>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</si>
  <si>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</si>
  <si>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</si>
  <si>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</si>
  <si>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</si>
  <si>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</si>
  <si>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</si>
  <si>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</si>
  <si>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</si>
  <si>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</si>
  <si>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</si>
  <si>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</si>
  <si>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</si>
  <si>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</si>
  <si>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</si>
  <si>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</si>
  <si>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</si>
  <si>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</si>
  <si>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</si>
  <si>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</si>
  <si>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</si>
  <si>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</si>
  <si>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</si>
  <si>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</si>
  <si>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</si>
  <si>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</si>
  <si>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</si>
  <si>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</si>
  <si>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</si>
  <si>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</si>
  <si>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</si>
  <si>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</si>
  <si>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</si>
  <si>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</si>
  <si>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</si>
  <si>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</si>
  <si>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</si>
  <si>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</si>
  <si>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</si>
  <si>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</si>
  <si>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</si>
  <si>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</si>
  <si>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</si>
  <si>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</si>
  <si>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</si>
  <si>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</si>
  <si>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</si>
  <si>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</si>
  <si>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</si>
  <si>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</si>
  <si>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</si>
  <si>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</si>
  <si>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</si>
  <si>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</si>
  <si>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</si>
  <si>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</si>
  <si>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</si>
  <si>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</si>
  <si>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</si>
  <si>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</si>
  <si>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</si>
  <si>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</si>
  <si>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</si>
  <si>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</si>
  <si>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</si>
  <si>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</si>
  <si>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</si>
  <si>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</si>
  <si>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</si>
  <si>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</si>
  <si>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</si>
  <si>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</si>
  <si>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</si>
  <si>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</si>
  <si>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</si>
  <si>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</si>
  <si>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</si>
  <si>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</si>
  <si>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</si>
  <si>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</si>
  <si>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</si>
  <si>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</si>
  <si>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</si>
  <si>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</si>
  <si>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</si>
  <si>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</si>
  <si>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</si>
  <si>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</si>
  <si>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</si>
  <si>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</si>
  <si>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</si>
  <si>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</si>
  <si>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</si>
  <si>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</si>
  <si>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</si>
  <si>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</si>
  <si>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</si>
  <si>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</si>
  <si>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</si>
  <si>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</si>
  <si>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</si>
  <si>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</si>
  <si>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</si>
  <si>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</si>
  <si>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</si>
  <si>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</si>
  <si>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</si>
  <si>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</si>
  <si>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</si>
  <si>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</si>
  <si>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</si>
  <si>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</si>
  <si>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</si>
  <si>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</si>
  <si>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</si>
  <si>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</si>
  <si>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</si>
  <si>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</si>
  <si>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</si>
  <si>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</si>
  <si>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</si>
  <si>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</si>
  <si>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</si>
  <si>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</si>
  <si>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</si>
  <si>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</si>
  <si>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</si>
  <si>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</si>
  <si>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</si>
  <si>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</si>
  <si>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</si>
  <si>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</si>
  <si>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</si>
  <si>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</si>
  <si>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</si>
  <si>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</si>
  <si>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</si>
  <si>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</si>
  <si>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</si>
  <si>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</si>
  <si>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</si>
  <si>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</si>
  <si>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</si>
  <si>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</si>
  <si>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</si>
  <si>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</si>
  <si>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</si>
  <si>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</si>
  <si>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</si>
  <si>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</si>
  <si>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</si>
  <si>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</si>
  <si>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</si>
  <si>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</si>
  <si>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</si>
  <si>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</si>
  <si>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</si>
  <si>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</si>
  <si>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</si>
  <si>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</si>
  <si>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</si>
  <si>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</si>
  <si>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</si>
  <si>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</si>
  <si>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</si>
  <si>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</si>
  <si>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</si>
  <si>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</si>
  <si>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</si>
  <si>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</si>
  <si>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</si>
  <si>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</si>
  <si>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</si>
  <si>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</si>
  <si>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</si>
  <si>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</si>
  <si>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</si>
  <si>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</si>
  <si>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</si>
  <si>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</si>
  <si>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</si>
  <si>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</si>
  <si>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</si>
  <si>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</si>
  <si>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</si>
  <si>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</si>
  <si>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</si>
  <si>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</si>
  <si>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</si>
  <si>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</si>
  <si>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</si>
  <si>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</si>
  <si>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</si>
  <si>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</si>
  <si>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</si>
  <si>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</si>
  <si>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</si>
  <si>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</si>
  <si>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</si>
  <si>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</si>
  <si>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</si>
  <si>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</si>
  <si>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</si>
  <si>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</si>
  <si>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</si>
  <si>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</si>
  <si>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</si>
  <si>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</si>
  <si>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</si>
  <si>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</si>
  <si>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</si>
  <si>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</si>
  <si>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</si>
  <si>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</si>
  <si>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</si>
  <si>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</si>
  <si>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</si>
  <si>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</si>
  <si>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</si>
  <si>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</si>
  <si>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</si>
  <si>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</si>
  <si>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</si>
  <si>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</si>
  <si>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</si>
  <si>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</si>
  <si>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</si>
  <si>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</si>
  <si>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</si>
  <si>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</si>
  <si>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</si>
  <si>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</si>
  <si>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</si>
  <si>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</si>
  <si>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</si>
  <si>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</si>
  <si>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</si>
  <si>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</si>
  <si>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</si>
  <si>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</si>
  <si>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</si>
  <si>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</si>
  <si>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</si>
  <si>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</si>
  <si>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</si>
  <si>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</si>
  <si>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</si>
  <si>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</si>
  <si>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</si>
  <si>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</si>
  <si>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</si>
  <si>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</si>
  <si>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</si>
  <si>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</si>
  <si>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</si>
  <si>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</si>
  <si>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</si>
  <si>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</si>
  <si>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</si>
  <si>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</si>
  <si>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</si>
  <si>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</si>
  <si>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</si>
  <si>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</si>
  <si>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</si>
  <si>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</si>
  <si>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</si>
  <si>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</si>
  <si>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</si>
  <si>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</si>
  <si>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</si>
  <si>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</si>
  <si>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</si>
  <si>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</si>
  <si>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</si>
  <si>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</si>
  <si>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</si>
  <si>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</si>
  <si>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</si>
  <si>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</si>
  <si>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</si>
  <si>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</si>
  <si>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</si>
  <si>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</si>
  <si>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</si>
  <si>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</si>
  <si>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</si>
  <si>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</si>
  <si>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</si>
  <si>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</si>
  <si>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</si>
  <si>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</si>
  <si>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</si>
  <si>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</si>
  <si>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</si>
  <si>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</si>
  <si>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</si>
  <si>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</si>
  <si>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</si>
  <si>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</si>
  <si>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</si>
  <si>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</si>
  <si>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</si>
  <si>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</si>
  <si>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</si>
  <si>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</si>
  <si>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</si>
  <si>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</si>
  <si>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</si>
  <si>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</si>
  <si>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</si>
  <si>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</si>
  <si>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</si>
  <si>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</si>
  <si>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</si>
  <si>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</si>
  <si>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</si>
  <si>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</si>
  <si>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</si>
  <si>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</si>
  <si>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</si>
  <si>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</si>
  <si>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</si>
  <si>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</si>
  <si>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</si>
  <si>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</si>
  <si>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</si>
  <si>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</si>
  <si>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</si>
  <si>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</si>
  <si>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</si>
  <si>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</si>
  <si>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</si>
  <si>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</si>
  <si>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</si>
  <si>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</si>
  <si>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</si>
  <si>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</si>
  <si>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</si>
  <si>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</si>
  <si>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</si>
  <si>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</si>
  <si>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</si>
  <si>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</si>
  <si>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</si>
  <si>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</si>
  <si>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</si>
  <si>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</si>
  <si>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</si>
  <si>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</si>
  <si>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</si>
  <si>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</si>
  <si>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</si>
  <si>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</si>
  <si>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</si>
  <si>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</si>
  <si>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</si>
  <si>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</si>
  <si>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</si>
  <si>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</si>
  <si>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</si>
  <si>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</si>
  <si>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</si>
  <si>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</si>
  <si>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</si>
  <si>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</si>
  <si>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</si>
  <si>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</si>
  <si>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</si>
  <si>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</si>
  <si>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</si>
  <si>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</si>
  <si>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</si>
  <si>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</si>
  <si>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</si>
  <si>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</si>
  <si>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</si>
  <si>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</si>
  <si>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</si>
  <si>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</si>
  <si>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</si>
  <si>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</si>
  <si>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</si>
  <si>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</si>
  <si>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</si>
  <si>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</si>
  <si>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</si>
  <si>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</si>
  <si>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</si>
  <si>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</si>
  <si>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</si>
  <si>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</si>
  <si>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</si>
  <si>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</si>
  <si>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</si>
  <si>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</si>
  <si>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</si>
  <si>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</si>
  <si>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</si>
  <si>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</si>
  <si>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</si>
  <si>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</si>
  <si>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</si>
  <si>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</si>
  <si>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</si>
  <si>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</si>
  <si>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</si>
  <si>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</si>
  <si>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</si>
  <si>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</si>
  <si>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</si>
  <si>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</si>
  <si>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</si>
  <si>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</si>
  <si>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</si>
  <si>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</si>
  <si>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</si>
  <si>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</si>
  <si>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</si>
  <si>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</si>
  <si>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</si>
  <si>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</si>
  <si>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</si>
  <si>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</si>
  <si>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</si>
  <si>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</si>
  <si>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</si>
  <si>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</si>
  <si>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</si>
  <si>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</si>
  <si>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</si>
  <si>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</si>
  <si>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</si>
  <si>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</si>
  <si>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</si>
  <si>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</si>
  <si>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</si>
  <si>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</si>
  <si>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</si>
  <si>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</si>
  <si>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</si>
  <si>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</si>
  <si>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</si>
  <si>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</si>
  <si>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</si>
  <si>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</si>
  <si>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</si>
  <si>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</si>
  <si>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</si>
  <si>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</si>
  <si>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</si>
  <si>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</si>
  <si>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</si>
  <si>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</si>
  <si>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</si>
  <si>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</si>
  <si>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</si>
  <si>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</si>
  <si>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</si>
  <si>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</si>
  <si>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</si>
  <si>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</si>
  <si>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</si>
  <si>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</si>
  <si>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</si>
  <si>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</si>
  <si>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</si>
  <si>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</si>
  <si>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</si>
  <si>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</si>
  <si>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</si>
  <si>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</si>
  <si>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</si>
  <si>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</si>
  <si>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</si>
  <si>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</si>
  <si>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</si>
  <si>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</si>
  <si>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</si>
  <si>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</si>
  <si>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</si>
  <si>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</si>
  <si>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</si>
  <si>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</si>
  <si>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</si>
  <si>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</si>
  <si>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</si>
  <si>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</si>
  <si>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</si>
  <si>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</si>
  <si>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</si>
  <si>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</si>
  <si>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</si>
  <si>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</si>
  <si>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</si>
  <si>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</si>
  <si>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</si>
  <si>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</si>
  <si>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</si>
  <si>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</si>
  <si>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</si>
  <si>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</si>
  <si>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</si>
  <si>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</si>
  <si>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</si>
  <si>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</si>
  <si>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</si>
  <si>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</si>
  <si>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</si>
  <si>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</si>
  <si>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</si>
  <si>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</si>
  <si>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</si>
  <si>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</si>
  <si>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</si>
  <si>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</si>
  <si>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</si>
  <si>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</si>
  <si>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</si>
  <si>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</si>
  <si>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</si>
  <si>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</si>
  <si>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</si>
  <si>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</si>
  <si>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</si>
  <si>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</si>
  <si>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</si>
  <si>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</si>
  <si>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</si>
  <si>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</si>
  <si>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</si>
  <si>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</si>
  <si>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</si>
  <si>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</si>
  <si>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</si>
  <si>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</si>
  <si>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</si>
  <si>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</si>
  <si>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</si>
  <si>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</si>
  <si>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</si>
  <si>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</si>
  <si>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</si>
  <si>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</si>
  <si>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</si>
  <si>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</si>
  <si>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</si>
  <si>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</si>
  <si>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</si>
  <si>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</si>
  <si>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</si>
  <si>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</si>
  <si>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</si>
  <si>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</si>
  <si>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</si>
  <si>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</si>
  <si>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</si>
  <si>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</si>
  <si>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</si>
  <si>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</si>
  <si>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</si>
  <si>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</si>
  <si>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</si>
  <si>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</si>
  <si>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</si>
  <si>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</si>
  <si>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</si>
  <si>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</si>
  <si>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</si>
  <si>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</si>
  <si>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</si>
  <si>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</si>
  <si>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</si>
  <si>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</si>
  <si>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</si>
  <si>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</si>
  <si>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</si>
  <si>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</si>
  <si>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</si>
  <si>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</si>
  <si>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</si>
  <si>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</si>
  <si>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</si>
  <si>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</si>
  <si>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</si>
  <si>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</si>
  <si>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</si>
  <si>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</si>
  <si>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</si>
  <si>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</si>
  <si>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</si>
  <si>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</si>
  <si>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</si>
  <si>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</si>
  <si>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</si>
  <si>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</si>
  <si>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</si>
  <si>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</si>
  <si>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</si>
  <si>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</si>
  <si>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</si>
  <si>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</si>
  <si>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</si>
  <si>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</si>
  <si>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</si>
  <si>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</si>
  <si>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</si>
  <si>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</si>
  <si>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</si>
  <si>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</si>
  <si>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</si>
  <si>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</si>
  <si>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</si>
  <si>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</si>
  <si>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</si>
  <si>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</si>
  <si>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</si>
  <si>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</si>
  <si>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</si>
  <si>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</si>
  <si>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</si>
  <si>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</si>
  <si>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</si>
  <si>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</si>
  <si>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</si>
  <si>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</si>
  <si>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</si>
  <si>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</si>
  <si>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</si>
  <si>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</si>
  <si>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</si>
  <si>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</si>
  <si>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</si>
  <si>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</si>
  <si>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</si>
  <si>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</si>
  <si>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</si>
  <si>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</si>
  <si>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</si>
  <si>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</si>
  <si>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</si>
  <si>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</si>
  <si>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</si>
  <si>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</si>
  <si>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</si>
  <si>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</si>
  <si>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</si>
  <si>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</si>
  <si>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</si>
  <si>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</si>
  <si>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</si>
  <si>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</si>
  <si>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</si>
  <si>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</si>
  <si>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</si>
  <si>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</si>
  <si>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</si>
  <si>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</si>
  <si>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</si>
  <si>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</si>
  <si>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</si>
  <si>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</si>
  <si>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</si>
  <si>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</si>
  <si>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</si>
  <si>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</si>
  <si>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</si>
  <si>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</si>
  <si>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</si>
  <si>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</si>
  <si>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</si>
  <si>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</si>
  <si>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</si>
  <si>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</si>
  <si>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</si>
  <si>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</si>
  <si>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</si>
  <si>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</si>
  <si>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</si>
  <si>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</si>
  <si>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</si>
  <si>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</si>
  <si>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</si>
  <si>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</si>
  <si>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</si>
  <si>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</si>
  <si>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</si>
  <si>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</si>
  <si>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</si>
  <si>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</si>
  <si>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</si>
  <si>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</si>
  <si>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</si>
  <si>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</si>
  <si>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</si>
  <si>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</si>
  <si>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</si>
  <si>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</si>
  <si>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</si>
  <si>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</si>
  <si>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</si>
  <si>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</si>
  <si>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</si>
  <si>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</si>
  <si>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</si>
  <si>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</si>
  <si>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</si>
  <si>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</si>
  <si>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</si>
  <si>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</si>
  <si>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</si>
  <si>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</si>
  <si>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</si>
  <si>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</si>
  <si>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</si>
  <si>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</si>
  <si>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</si>
  <si>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</si>
  <si>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</si>
  <si>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</si>
  <si>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</si>
  <si>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</si>
  <si>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</si>
  <si>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</si>
  <si>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</si>
  <si>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</si>
  <si>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</si>
  <si>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</si>
  <si>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</si>
  <si>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</si>
  <si>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</si>
  <si>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</si>
  <si>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</si>
  <si>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</si>
  <si>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</si>
  <si>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</si>
  <si>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</si>
  <si>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</si>
  <si>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</si>
  <si>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</si>
  <si>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</si>
  <si>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</si>
  <si>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</si>
  <si>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</si>
  <si>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</si>
  <si>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</si>
  <si>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</si>
  <si>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</si>
  <si>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</si>
  <si>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</si>
  <si>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</si>
  <si>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</si>
  <si>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</si>
  <si>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</si>
  <si>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</si>
  <si>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</si>
  <si>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</si>
  <si>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</si>
  <si>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</si>
  <si>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</si>
  <si>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</si>
  <si>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</si>
  <si>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</si>
  <si>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</si>
  <si>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</si>
  <si>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</si>
  <si>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</si>
  <si>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</si>
  <si>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</si>
  <si>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</si>
  <si>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</si>
  <si>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</si>
  <si>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</si>
  <si>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</si>
  <si>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</si>
  <si>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</si>
  <si>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</si>
  <si>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</si>
  <si>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</si>
  <si>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</si>
  <si>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</si>
  <si>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</si>
  <si>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</si>
  <si>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</si>
  <si>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</si>
  <si>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</si>
  <si>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</si>
  <si>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</si>
  <si>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</si>
  <si>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</si>
  <si>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</si>
  <si>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</si>
  <si>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</si>
  <si>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</si>
  <si>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</si>
  <si>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</si>
  <si>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</si>
  <si>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</si>
  <si>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</si>
  <si>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</si>
  <si>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</si>
  <si>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</si>
  <si>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</si>
  <si>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</si>
  <si>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</si>
  <si>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</si>
  <si>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</si>
  <si>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</si>
  <si>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</si>
  <si>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</si>
  <si>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</si>
  <si>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</si>
  <si>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</si>
  <si>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</si>
  <si>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</si>
  <si>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</si>
  <si>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</si>
  <si>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</si>
  <si>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</si>
  <si>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</si>
  <si>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</si>
  <si>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</si>
  <si>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</si>
  <si>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</si>
  <si>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</si>
  <si>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</si>
  <si>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</si>
  <si>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</si>
  <si>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</si>
  <si>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</si>
  <si>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</si>
  <si>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</si>
  <si>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</si>
  <si>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</si>
  <si>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</si>
  <si>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</si>
  <si>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</si>
  <si>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</si>
  <si>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</si>
  <si>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</si>
  <si>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</si>
  <si>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</si>
  <si>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</si>
  <si>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</si>
  <si>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</si>
  <si>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</si>
  <si>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</si>
  <si>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</si>
  <si>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</si>
  <si>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</si>
  <si>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</si>
  <si>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</si>
  <si>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</si>
  <si>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</si>
  <si>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</si>
  <si>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</si>
  <si>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</si>
  <si>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</si>
  <si>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</si>
  <si>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</si>
  <si>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</si>
  <si>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</si>
  <si>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</si>
  <si>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</si>
  <si>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</si>
  <si>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</si>
  <si>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</si>
  <si>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</si>
  <si>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</si>
  <si>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</si>
  <si>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</si>
  <si>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</si>
  <si>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</si>
  <si>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</si>
  <si>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</si>
  <si>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</si>
  <si>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</si>
  <si>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</si>
  <si>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</si>
  <si>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</si>
  <si>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</si>
  <si>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</si>
  <si>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</si>
  <si>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</si>
  <si>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</si>
  <si>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</si>
  <si>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</si>
  <si>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</si>
  <si>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</si>
  <si>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</si>
  <si>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</si>
  <si>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</si>
  <si>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</si>
  <si>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</si>
  <si>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</si>
  <si>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</si>
  <si>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</si>
  <si>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</si>
  <si>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</si>
  <si>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</si>
  <si>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</si>
  <si>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</si>
  <si>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</si>
  <si>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</si>
  <si>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</si>
  <si>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</si>
  <si>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</si>
  <si>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</si>
  <si>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</si>
  <si>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</si>
  <si>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</si>
  <si>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</si>
  <si>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</si>
  <si>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</si>
  <si>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</si>
  <si>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</si>
  <si>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</si>
  <si>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</si>
  <si>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</si>
  <si>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</si>
  <si>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</si>
  <si>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</si>
  <si>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</si>
  <si>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</si>
  <si>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</si>
  <si>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</si>
  <si>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</si>
  <si>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</si>
  <si>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</si>
  <si>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</si>
  <si>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</si>
  <si>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</si>
  <si>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</si>
  <si>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</si>
  <si>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</si>
  <si>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</si>
  <si>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</si>
  <si>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</si>
  <si>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</si>
  <si>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</si>
  <si>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</si>
  <si>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</si>
  <si>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</si>
  <si>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</si>
  <si>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</si>
  <si>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</si>
  <si>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</si>
  <si>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</si>
  <si>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</si>
  <si>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</si>
  <si>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</si>
  <si>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</si>
  <si>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</si>
  <si>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</si>
  <si>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</si>
  <si>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</si>
  <si>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</si>
  <si>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</si>
  <si>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</si>
  <si>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</si>
  <si>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</si>
  <si>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</si>
  <si>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</si>
  <si>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</si>
  <si>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</si>
  <si>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</si>
  <si>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</si>
  <si>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</si>
  <si>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</si>
  <si>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</si>
  <si>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</si>
  <si>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</si>
  <si>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</si>
  <si>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</si>
  <si>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</si>
  <si>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</si>
  <si>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</si>
  <si>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</si>
  <si>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</si>
  <si>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</si>
  <si>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</si>
  <si>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</si>
  <si>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</si>
  <si>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</si>
  <si>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</si>
  <si>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</si>
  <si>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</si>
  <si>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</si>
  <si>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</si>
  <si>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</si>
  <si>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</si>
  <si>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</si>
  <si>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</si>
  <si>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</si>
  <si>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</si>
  <si>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</si>
  <si>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</si>
  <si>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</si>
  <si>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</si>
  <si>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</si>
  <si>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</si>
  <si>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</si>
  <si>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</si>
  <si>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</si>
  <si>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</si>
  <si>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</si>
  <si>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</si>
  <si>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</si>
  <si>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</si>
  <si>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</si>
  <si>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</si>
  <si>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</si>
  <si>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</si>
  <si>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</si>
  <si>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</si>
  <si>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</si>
  <si>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</si>
  <si>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</si>
  <si>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</si>
  <si>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</si>
  <si>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</si>
  <si>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</si>
  <si>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</si>
  <si>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</si>
  <si>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</si>
  <si>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</si>
  <si>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</si>
  <si>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</si>
  <si>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</si>
  <si>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</si>
  <si>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</si>
  <si>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</si>
  <si>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</si>
  <si>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</si>
  <si>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</si>
  <si>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</si>
  <si>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</si>
  <si>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</si>
  <si>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</si>
  <si>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</si>
  <si>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</si>
  <si>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</si>
  <si>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</si>
  <si>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</si>
  <si>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</si>
  <si>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</si>
  <si>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</si>
  <si>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</si>
  <si>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</si>
  <si>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</si>
  <si>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</si>
  <si>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</si>
  <si>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</si>
  <si>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</si>
  <si>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</si>
  <si>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</si>
  <si>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</si>
  <si>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</si>
  <si>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</si>
  <si>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</si>
  <si>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</si>
  <si>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</si>
  <si>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</si>
  <si>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</si>
  <si>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</si>
  <si>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</si>
  <si>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</si>
  <si>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</si>
  <si>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</si>
  <si>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</si>
  <si>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</si>
  <si>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</si>
  <si>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</si>
  <si>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</si>
  <si>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</si>
  <si>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</si>
  <si>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</si>
  <si>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</si>
  <si>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</si>
  <si>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</si>
  <si>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</si>
  <si>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</si>
  <si>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</si>
  <si>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</si>
  <si>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</si>
  <si>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</si>
  <si>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</si>
  <si>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</si>
  <si>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</si>
  <si>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</si>
  <si>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</si>
  <si>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</si>
  <si>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</si>
  <si>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</si>
  <si>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</si>
  <si>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</si>
  <si>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</si>
  <si>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</si>
  <si>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</si>
  <si>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</si>
  <si>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</si>
  <si>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</si>
  <si>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</si>
  <si>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</si>
  <si>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</si>
  <si>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</si>
  <si>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</si>
  <si>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</si>
  <si>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</si>
  <si>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</si>
  <si>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</si>
  <si>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</si>
  <si>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</si>
  <si>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</si>
  <si>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</si>
  <si>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</si>
  <si>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</si>
  <si>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</si>
  <si>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</si>
  <si>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</si>
  <si>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</si>
  <si>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</si>
  <si>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</si>
  <si>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</si>
  <si>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</si>
  <si>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</si>
  <si>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</si>
  <si>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</si>
  <si>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</si>
  <si>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</si>
  <si>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</si>
  <si>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</si>
  <si>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</si>
  <si>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</si>
  <si>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</si>
  <si>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</si>
  <si>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</si>
  <si>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</si>
  <si>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</si>
  <si>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</si>
  <si>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</si>
  <si>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</si>
  <si>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</si>
  <si>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</si>
  <si>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</si>
  <si>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</si>
  <si>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</si>
  <si>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</si>
  <si>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</si>
  <si>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</si>
  <si>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</si>
  <si>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</si>
  <si>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</si>
  <si>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</si>
  <si>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</si>
  <si>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</si>
  <si>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</si>
  <si>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</si>
  <si>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</si>
  <si>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</si>
  <si>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</si>
  <si>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</si>
  <si>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</si>
  <si>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</si>
  <si>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</si>
  <si>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</si>
  <si>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</si>
  <si>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</si>
  <si>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</si>
  <si>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</si>
  <si>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</si>
  <si>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</si>
  <si>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</si>
  <si>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</si>
  <si>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</si>
  <si>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</si>
  <si>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</si>
  <si>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</si>
  <si>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</si>
  <si>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</si>
  <si>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</si>
  <si>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</si>
  <si>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</si>
  <si>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</si>
  <si>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</si>
  <si>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</si>
  <si>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</si>
  <si>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</si>
  <si>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</si>
  <si>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</si>
  <si>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</si>
  <si>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</si>
  <si>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</si>
  <si>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</si>
  <si>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</si>
  <si>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</si>
  <si>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</si>
  <si>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</si>
  <si>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</si>
  <si>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</si>
  <si>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</si>
  <si>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</si>
  <si>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</si>
  <si>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</si>
  <si>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</si>
  <si>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</si>
  <si>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</si>
  <si>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</si>
  <si>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</si>
  <si>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</si>
  <si>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</si>
  <si>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</si>
  <si>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</si>
  <si>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</si>
  <si>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</si>
  <si>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</si>
  <si>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</si>
  <si>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</si>
  <si>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</si>
  <si>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</si>
  <si>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</si>
  <si>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</si>
  <si>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</si>
  <si>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</si>
  <si>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</si>
  <si>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</si>
  <si>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</si>
  <si>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</si>
  <si>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</si>
  <si>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</si>
  <si>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</si>
  <si>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</si>
  <si>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</si>
  <si>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</si>
  <si>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</si>
  <si>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</si>
  <si>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</si>
  <si>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</si>
  <si>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</si>
  <si>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</si>
  <si>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</si>
  <si>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</si>
  <si>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</si>
  <si>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</si>
  <si>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</si>
  <si>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</si>
  <si>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</si>
  <si>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</si>
  <si>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</si>
  <si>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</si>
  <si>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</si>
  <si>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</si>
  <si>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</si>
  <si>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</si>
  <si>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</si>
  <si>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</si>
  <si>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</si>
  <si>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</si>
  <si>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</si>
  <si>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</si>
  <si>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</si>
  <si>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</si>
  <si>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</si>
  <si>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</si>
  <si>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</si>
  <si>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</si>
  <si>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</si>
  <si>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</si>
  <si>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</si>
  <si>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</si>
  <si>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</si>
  <si>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</si>
  <si>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</si>
  <si>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</si>
  <si>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</si>
  <si>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</si>
  <si>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</si>
  <si>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</si>
  <si>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</si>
  <si>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</si>
  <si>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</si>
  <si>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</si>
  <si>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</si>
  <si>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</si>
  <si>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</si>
  <si>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</si>
  <si>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</si>
  <si>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</si>
  <si>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</si>
  <si>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</si>
  <si>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</si>
  <si>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</si>
  <si>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</si>
  <si>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</si>
  <si>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</si>
  <si>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</si>
  <si>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</si>
  <si>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</si>
  <si>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</si>
  <si>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</si>
  <si>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</si>
  <si>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</si>
  <si>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</si>
  <si>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</si>
  <si>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</si>
  <si>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</si>
  <si>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</si>
  <si>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</si>
  <si>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</si>
  <si>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</si>
  <si>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</si>
  <si>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</si>
  <si>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</si>
  <si>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</si>
  <si>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</si>
  <si>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</si>
  <si>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</si>
  <si>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</si>
  <si>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</si>
  <si>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</si>
  <si>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</si>
  <si>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</si>
  <si>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</si>
  <si>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</si>
  <si>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</si>
  <si>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</si>
  <si>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</si>
  <si>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</si>
  <si>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</si>
  <si>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</si>
  <si>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</si>
  <si>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</si>
  <si>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</si>
  <si>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</si>
  <si>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</si>
  <si>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</si>
  <si>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</si>
  <si>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</si>
  <si>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</si>
  <si>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</si>
  <si>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</si>
  <si>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</si>
  <si>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</si>
  <si>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</si>
  <si>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</si>
  <si>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</si>
  <si>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</si>
  <si>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</si>
  <si>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</si>
  <si>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</si>
  <si>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</si>
  <si>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</si>
  <si>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</si>
  <si>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</si>
  <si>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</si>
  <si>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</si>
  <si>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</si>
  <si>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</si>
  <si>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</si>
  <si>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</si>
  <si>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</si>
  <si>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</si>
  <si>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</si>
  <si>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</si>
  <si>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</si>
  <si>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</si>
  <si>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</si>
  <si>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</si>
  <si>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</si>
  <si>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</si>
  <si>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</si>
  <si>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</si>
  <si>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</si>
  <si>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</si>
  <si>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</si>
  <si>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</si>
  <si>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</si>
  <si>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</si>
  <si>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</si>
  <si>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</si>
  <si>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</si>
  <si>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</si>
  <si>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</si>
  <si>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</si>
  <si>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</si>
  <si>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</si>
  <si>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</si>
  <si>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</si>
  <si>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</si>
  <si>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</si>
  <si>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</si>
  <si>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</si>
  <si>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</si>
  <si>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</si>
  <si>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</si>
  <si>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</si>
  <si>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</si>
  <si>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</si>
  <si>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</si>
  <si>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</si>
  <si>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</si>
  <si>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</si>
  <si>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</si>
  <si>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</si>
  <si>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</si>
  <si>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</si>
  <si>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</si>
  <si>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</si>
  <si>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</si>
  <si>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</si>
  <si>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</si>
  <si>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</si>
  <si>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</si>
  <si>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</si>
  <si>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</si>
  <si>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</si>
  <si>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</si>
  <si>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</si>
  <si>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</si>
  <si>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</si>
  <si>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</si>
  <si>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</si>
  <si>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</si>
  <si>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</si>
  <si>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</si>
  <si>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</si>
  <si>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</si>
  <si>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</si>
  <si>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</si>
  <si>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</si>
  <si>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</si>
  <si>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</si>
  <si>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</si>
  <si>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</si>
  <si>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</si>
  <si>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</si>
  <si>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</si>
  <si>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</si>
  <si>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</si>
  <si>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</si>
  <si>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</si>
  <si>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</si>
  <si>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</si>
  <si>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</si>
  <si>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</si>
  <si>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</si>
  <si>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</si>
  <si>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</si>
  <si>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</si>
  <si>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</si>
  <si>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</si>
  <si>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</si>
  <si>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</si>
  <si>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</si>
  <si>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</si>
  <si>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</si>
  <si>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</si>
  <si>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</si>
  <si>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</si>
  <si>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</si>
  <si>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</si>
  <si>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</si>
  <si>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</si>
  <si>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</si>
  <si>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</si>
  <si>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</si>
  <si>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</si>
  <si>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</si>
  <si>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</si>
  <si>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</si>
  <si>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</si>
  <si>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</si>
  <si>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</si>
  <si>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</si>
  <si>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</si>
  <si>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</si>
  <si>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</si>
  <si>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</si>
  <si>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</si>
  <si>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</si>
  <si>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</si>
  <si>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</si>
  <si>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</si>
  <si>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</si>
  <si>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</si>
  <si>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</si>
  <si>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</si>
  <si>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</si>
  <si>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</si>
  <si>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</si>
  <si>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</si>
  <si>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</si>
  <si>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</si>
  <si>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</si>
  <si>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</si>
  <si>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</si>
  <si>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</si>
  <si>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</si>
  <si>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</si>
  <si>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</si>
  <si>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</si>
  <si>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</si>
  <si>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</si>
  <si>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</si>
  <si>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</si>
  <si>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</si>
  <si>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</si>
  <si>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</si>
  <si>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</si>
  <si>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</si>
  <si>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</si>
  <si>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</si>
  <si>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</si>
  <si>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</si>
  <si>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</si>
  <si>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</si>
  <si>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</si>
  <si>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</si>
  <si>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</si>
  <si>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</si>
  <si>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</si>
  <si>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</si>
  <si>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</si>
  <si>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</si>
  <si>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</si>
  <si>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</si>
  <si>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</si>
  <si>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</si>
  <si>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</si>
  <si>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</si>
  <si>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</si>
  <si>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</si>
  <si>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</si>
  <si>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</si>
  <si>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</si>
  <si>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</si>
  <si>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</si>
  <si>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</si>
  <si>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</si>
  <si>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</si>
  <si>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</si>
  <si>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</si>
  <si>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</si>
  <si>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</si>
  <si>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</si>
  <si>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</si>
  <si>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</si>
  <si>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</si>
  <si>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</si>
  <si>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</si>
  <si>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</si>
  <si>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</si>
  <si>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</si>
  <si>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</si>
  <si>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</si>
  <si>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</si>
  <si>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</si>
  <si>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</si>
  <si>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</si>
  <si>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</si>
  <si>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</si>
  <si>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</si>
  <si>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</si>
  <si>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</si>
  <si>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</si>
  <si>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</si>
  <si>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</si>
  <si>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</si>
  <si>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</si>
  <si>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</si>
  <si>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</si>
  <si>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</si>
  <si>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</si>
  <si>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</si>
  <si>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</si>
  <si>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</si>
  <si>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</si>
  <si>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</si>
  <si>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</si>
  <si>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</si>
  <si>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</si>
  <si>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</si>
  <si>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</si>
  <si>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</si>
  <si>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</si>
  <si>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</si>
  <si>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</si>
  <si>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</si>
  <si>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</si>
  <si>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</si>
  <si>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</si>
  <si>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</si>
  <si>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</si>
  <si>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</si>
  <si>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</si>
  <si>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</si>
  <si>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</si>
  <si>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</si>
  <si>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</si>
  <si>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</si>
  <si>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</si>
  <si>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</si>
  <si>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</si>
  <si>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</si>
  <si>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</si>
  <si>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</si>
  <si>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</si>
  <si>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</si>
  <si>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</si>
  <si>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</si>
  <si>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</si>
  <si>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</si>
  <si>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</si>
  <si>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</si>
  <si>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</si>
  <si>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</si>
  <si>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</si>
  <si>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</si>
  <si>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</si>
  <si>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</si>
  <si>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</si>
  <si>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</si>
  <si>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</si>
  <si>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</si>
  <si>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</si>
  <si>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</si>
  <si>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</si>
  <si>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</si>
  <si>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</si>
  <si>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</si>
  <si>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</si>
  <si>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</si>
  <si>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</si>
  <si>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</si>
  <si>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</si>
  <si>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</si>
  <si>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</si>
  <si>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</si>
  <si>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</si>
  <si>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</si>
  <si>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</si>
  <si>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</si>
  <si>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</si>
  <si>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</si>
  <si>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</si>
  <si>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</si>
  <si>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</si>
  <si>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</si>
  <si>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</si>
  <si>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</si>
  <si>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</si>
  <si>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</si>
  <si>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</si>
  <si>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</si>
  <si>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</si>
  <si>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</si>
  <si>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</si>
  <si>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</si>
  <si>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</si>
  <si>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</si>
  <si>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</si>
  <si>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</si>
  <si>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</si>
  <si>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</si>
  <si>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</si>
  <si>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</si>
  <si>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</si>
  <si>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</si>
  <si>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</si>
  <si>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</si>
  <si>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</si>
  <si>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</si>
  <si>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</si>
  <si>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</si>
  <si>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</si>
  <si>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</si>
  <si>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</si>
  <si>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</si>
  <si>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</si>
  <si>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</si>
  <si>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</si>
  <si>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</si>
  <si>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</si>
  <si>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</si>
  <si>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</si>
  <si>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</si>
  <si>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</si>
  <si>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</si>
  <si>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</si>
  <si>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</si>
  <si>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</si>
  <si>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</si>
  <si>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</si>
  <si>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</si>
  <si>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</si>
  <si>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</si>
  <si>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</si>
  <si>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</si>
  <si>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</si>
  <si>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</si>
  <si>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</si>
  <si>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</si>
  <si>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</si>
  <si>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</si>
  <si>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</si>
  <si>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</si>
  <si>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</si>
  <si>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</si>
  <si>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</si>
  <si>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</si>
  <si>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</si>
  <si>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</si>
  <si>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</si>
  <si>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</si>
  <si>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</si>
  <si>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</si>
  <si>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</si>
  <si>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</si>
  <si>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</si>
  <si>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</si>
  <si>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</si>
  <si>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</si>
  <si>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</si>
  <si>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</si>
  <si>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</si>
  <si>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</si>
  <si>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</si>
  <si>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</si>
  <si>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</si>
  <si>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</si>
  <si>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</si>
  <si>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</si>
  <si>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</si>
  <si>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</si>
  <si>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</si>
  <si>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</si>
  <si>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</si>
  <si>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</si>
  <si>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</si>
  <si>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</si>
  <si>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</si>
  <si>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</si>
  <si>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</si>
  <si>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</si>
  <si>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</si>
  <si>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</si>
  <si>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</si>
  <si>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</si>
  <si>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</si>
  <si>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</si>
  <si>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</si>
  <si>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</si>
  <si>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</si>
  <si>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</si>
  <si>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</si>
  <si>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</si>
  <si>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</si>
  <si>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</si>
  <si>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</si>
  <si>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</si>
  <si>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</si>
  <si>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</si>
  <si>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</si>
  <si>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</si>
  <si>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</si>
  <si>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</si>
  <si>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</si>
  <si>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</si>
  <si>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</si>
  <si>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</si>
  <si>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</si>
  <si>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</si>
  <si>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</si>
  <si>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</si>
  <si>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</si>
  <si>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</si>
  <si>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</si>
  <si>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</si>
  <si>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</si>
  <si>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</si>
  <si>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</si>
  <si>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</si>
  <si>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</si>
  <si>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</si>
  <si>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</si>
  <si>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</si>
  <si>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</si>
  <si>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</si>
  <si>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</si>
  <si>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</si>
  <si>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</si>
  <si>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</si>
  <si>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</si>
  <si>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</si>
  <si>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</si>
  <si>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</si>
  <si>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</si>
  <si>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</si>
  <si>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</si>
  <si>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</si>
  <si>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</si>
  <si>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</si>
  <si>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</si>
  <si>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</si>
  <si>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</si>
  <si>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</si>
  <si>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</si>
  <si>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</si>
  <si>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</si>
  <si>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</si>
  <si>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</si>
  <si>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</si>
  <si>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</si>
  <si>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</si>
  <si>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</si>
  <si>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</si>
  <si>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</si>
  <si>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</si>
  <si>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</si>
  <si>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</si>
  <si>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</si>
  <si>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</si>
  <si>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</si>
  <si>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</si>
  <si>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</si>
  <si>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</si>
  <si>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</si>
  <si>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</si>
  <si>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</si>
  <si>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</si>
  <si>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</si>
  <si>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</si>
  <si>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</si>
  <si>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</si>
  <si>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</si>
  <si>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</si>
  <si>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</si>
  <si>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</si>
  <si>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</si>
  <si>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</si>
  <si>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</si>
  <si>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</si>
  <si>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</si>
  <si>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</si>
  <si>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</si>
  <si>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</si>
  <si>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</si>
  <si>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</si>
  <si>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</si>
  <si>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</si>
  <si>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</si>
  <si>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</si>
  <si>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</si>
  <si>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</si>
  <si>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</si>
  <si>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</si>
  <si>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</si>
  <si>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</si>
  <si>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</si>
  <si>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</si>
  <si>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</si>
  <si>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</si>
  <si>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</si>
  <si>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</si>
  <si>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</si>
  <si>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</si>
  <si>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</si>
  <si>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</si>
  <si>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</si>
  <si>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</si>
  <si>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</si>
  <si>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</si>
  <si>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</si>
  <si>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</si>
  <si>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</si>
  <si>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</si>
  <si>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</si>
  <si>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</si>
  <si>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</si>
  <si>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</si>
  <si>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</si>
  <si>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</si>
  <si>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</si>
  <si>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</si>
  <si>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</si>
  <si>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</si>
  <si>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</si>
  <si>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</si>
  <si>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</si>
  <si>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</si>
  <si>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</si>
  <si>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</si>
  <si>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</si>
  <si>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</si>
  <si>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</si>
  <si>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</si>
  <si>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</si>
  <si>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</si>
  <si>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</si>
  <si>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</si>
  <si>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</si>
  <si>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</si>
  <si>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</si>
  <si>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</si>
  <si>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</si>
  <si>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</si>
  <si>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</si>
  <si>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</si>
  <si>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</si>
  <si>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</si>
  <si>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</si>
  <si>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</si>
  <si>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</si>
  <si>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</si>
  <si>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</si>
  <si>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</si>
  <si>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</si>
  <si>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</si>
  <si>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</si>
  <si>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</si>
  <si>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</si>
  <si>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</si>
  <si>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</si>
  <si>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</si>
  <si>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</si>
  <si>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</si>
  <si>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</si>
  <si>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</si>
  <si>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</si>
  <si>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</si>
  <si>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</si>
  <si>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</si>
  <si>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</si>
  <si>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</si>
  <si>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</si>
  <si>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</si>
  <si>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</si>
  <si>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</si>
  <si>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</si>
  <si>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</si>
  <si>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</si>
  <si>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</si>
  <si>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</si>
  <si>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</si>
  <si>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</si>
  <si>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</si>
  <si>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</si>
  <si>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</si>
  <si>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</si>
  <si>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</si>
  <si>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</si>
  <si>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</si>
  <si>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</si>
  <si>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</si>
  <si>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</si>
  <si>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</si>
  <si>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</si>
  <si>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</si>
  <si>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</si>
  <si>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</si>
  <si>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</si>
  <si>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</si>
  <si>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</si>
  <si>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</si>
  <si>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</si>
  <si>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</si>
  <si>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</si>
  <si>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</si>
  <si>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</si>
  <si>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</si>
  <si>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</si>
  <si>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</si>
  <si>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</si>
  <si>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</si>
  <si>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</si>
  <si>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</si>
  <si>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</si>
  <si>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</si>
  <si>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</si>
  <si>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</si>
  <si>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</si>
  <si>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</si>
  <si>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</si>
  <si>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</si>
  <si>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</si>
  <si>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</si>
  <si>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</si>
  <si>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</si>
  <si>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</si>
  <si>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</si>
  <si>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</si>
  <si>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</si>
  <si>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</si>
  <si>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</si>
  <si>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</si>
  <si>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</si>
  <si>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</si>
  <si>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</si>
  <si>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</si>
  <si>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</si>
  <si>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</si>
  <si>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</si>
  <si>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</si>
  <si>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</si>
  <si>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</si>
  <si>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</si>
  <si>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</si>
  <si>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</si>
  <si>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</si>
  <si>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</si>
  <si>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</si>
  <si>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</si>
  <si>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</si>
  <si>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</si>
  <si>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</si>
  <si>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</si>
  <si>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</si>
  <si>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</si>
  <si>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</si>
  <si>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</si>
  <si>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</si>
  <si>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</si>
  <si>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</si>
  <si>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</si>
  <si>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</si>
  <si>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</si>
  <si>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</si>
  <si>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</si>
  <si>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</si>
  <si>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</si>
  <si>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</si>
  <si>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</si>
  <si>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</si>
  <si>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</si>
  <si>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</si>
  <si>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</si>
  <si>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</si>
  <si>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</si>
  <si>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</si>
  <si>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</si>
  <si>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</si>
  <si>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</si>
  <si>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</si>
  <si>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</si>
  <si>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</si>
  <si>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</si>
  <si>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</si>
  <si>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</si>
  <si>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</si>
  <si>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</si>
  <si>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</si>
  <si>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</si>
  <si>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</si>
  <si>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</si>
  <si>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</si>
  <si>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</si>
  <si>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</si>
  <si>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</si>
  <si>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</si>
  <si>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</si>
  <si>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</si>
  <si>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</si>
  <si>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</si>
  <si>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</si>
  <si>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</si>
  <si>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</si>
  <si>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</si>
  <si>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</si>
  <si>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</si>
  <si>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</si>
  <si>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</si>
  <si>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</si>
  <si>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</si>
  <si>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</si>
  <si>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</si>
  <si>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</si>
  <si>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</si>
  <si>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</si>
  <si>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</si>
  <si>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</si>
  <si>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</si>
  <si>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</si>
  <si>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</si>
  <si>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</si>
  <si>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</si>
  <si>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</si>
  <si>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</si>
  <si>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</si>
  <si>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</si>
  <si>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</si>
  <si>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</si>
  <si>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</si>
  <si>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</si>
  <si>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</si>
  <si>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</si>
  <si>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</si>
  <si>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</si>
  <si>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</si>
  <si>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</si>
  <si>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</si>
  <si>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</si>
  <si>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</si>
  <si>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</si>
  <si>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</si>
  <si>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</si>
  <si>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</si>
  <si>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</si>
  <si>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</si>
  <si>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</si>
  <si>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</si>
  <si>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</si>
  <si>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</si>
  <si>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</si>
  <si>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</si>
  <si>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</si>
  <si>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</si>
  <si>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</si>
  <si>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</si>
  <si>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</si>
  <si>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</si>
  <si>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</si>
  <si>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</si>
  <si>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</si>
  <si>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</si>
  <si>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</si>
  <si>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</si>
  <si>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</si>
  <si>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</si>
  <si>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</si>
  <si>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</si>
  <si>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</si>
  <si>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</si>
  <si>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</si>
  <si>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</si>
  <si>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</si>
  <si>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</si>
  <si>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</si>
  <si>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</si>
  <si>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</si>
  <si>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</si>
  <si>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</si>
  <si>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</si>
  <si>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</si>
  <si>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</si>
  <si>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</si>
  <si>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</si>
  <si>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</si>
  <si>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</si>
  <si>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</si>
  <si>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</si>
  <si>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</si>
  <si>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</si>
  <si>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</si>
  <si>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</si>
  <si>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</si>
  <si>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</si>
  <si>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</si>
  <si>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</si>
  <si>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</si>
  <si>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</si>
  <si>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</si>
  <si>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</si>
  <si>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</si>
  <si>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</si>
  <si>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</si>
  <si>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</si>
  <si>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</si>
  <si>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</si>
  <si>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</si>
  <si>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</si>
  <si>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</si>
  <si>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</si>
  <si>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</si>
  <si>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</si>
  <si>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</si>
  <si>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</si>
  <si>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</si>
  <si>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</si>
  <si>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</si>
  <si>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</si>
  <si>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</si>
  <si>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</si>
  <si>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</si>
  <si>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</si>
  <si>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</si>
  <si>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</si>
  <si>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</si>
  <si>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</si>
  <si>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</si>
  <si>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</si>
  <si>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</si>
  <si>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</si>
  <si>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</si>
  <si>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</si>
  <si>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</si>
  <si>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</si>
  <si>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</si>
  <si>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</si>
  <si>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</si>
  <si>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</si>
  <si>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</si>
  <si>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</si>
  <si>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</si>
  <si>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</si>
  <si>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</si>
  <si>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</si>
  <si>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</si>
  <si>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</si>
  <si>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</si>
  <si>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</si>
  <si>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</si>
  <si>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</si>
  <si>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</si>
  <si>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</si>
  <si>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</si>
  <si>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</si>
  <si>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</si>
  <si>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</si>
  <si>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</si>
  <si>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</si>
  <si>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</si>
  <si>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</si>
  <si>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</si>
  <si>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</si>
  <si>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</si>
  <si>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</si>
  <si>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</si>
  <si>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</si>
  <si>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</si>
  <si>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</si>
  <si>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</si>
  <si>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</si>
  <si>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</si>
  <si>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</si>
  <si>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</si>
  <si>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</si>
  <si>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</si>
  <si>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</si>
  <si>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</si>
  <si>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</si>
  <si>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</si>
  <si>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</si>
  <si>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</si>
  <si>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</si>
  <si>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</si>
  <si>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</si>
  <si>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</si>
  <si>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</si>
  <si>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</si>
  <si>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</si>
  <si>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</si>
  <si>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</si>
  <si>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</si>
  <si>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</si>
  <si>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</si>
  <si>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</si>
  <si>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</si>
  <si>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</si>
  <si>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</si>
  <si>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</si>
  <si>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</si>
  <si>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</si>
  <si>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</si>
  <si>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</si>
  <si>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</si>
  <si>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</si>
  <si>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</si>
  <si>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</si>
  <si>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</si>
  <si>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</si>
  <si>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</si>
  <si>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</si>
  <si>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</si>
  <si>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</si>
  <si>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</si>
  <si>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</si>
  <si>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</si>
  <si>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</si>
  <si>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</si>
  <si>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</si>
  <si>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</si>
  <si>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</si>
  <si>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</si>
  <si>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</si>
  <si>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</si>
  <si>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</si>
  <si>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</si>
  <si>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</si>
  <si>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</si>
  <si>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</si>
  <si>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</si>
  <si>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</si>
  <si>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</si>
  <si>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</si>
  <si>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</si>
  <si>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</si>
  <si>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</si>
  <si>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</si>
  <si>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</si>
  <si>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</si>
  <si>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</si>
  <si>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</si>
  <si>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</si>
  <si>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</si>
  <si>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</si>
  <si>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</si>
  <si>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</si>
  <si>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</si>
  <si>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</si>
  <si>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</si>
  <si>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</si>
  <si>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</si>
  <si>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</si>
  <si>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</si>
  <si>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</si>
  <si>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</si>
  <si>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</si>
  <si>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</si>
  <si>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</si>
  <si>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</si>
  <si>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</si>
  <si>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</si>
  <si>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</si>
  <si>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</si>
  <si>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</si>
  <si>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</si>
  <si>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</si>
  <si>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</si>
  <si>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</si>
  <si>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</si>
  <si>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</si>
  <si>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</si>
  <si>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</si>
  <si>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</si>
  <si>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</si>
  <si>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</si>
  <si>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</si>
  <si>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</si>
  <si>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</si>
  <si>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</si>
  <si>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</si>
  <si>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</si>
  <si>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</si>
  <si>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</si>
  <si>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</si>
  <si>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</si>
  <si>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</si>
  <si>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</si>
  <si>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</si>
  <si>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</si>
  <si>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</si>
  <si>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</si>
  <si>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</si>
  <si>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</si>
  <si>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</si>
  <si>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</si>
  <si>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</si>
  <si>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</si>
  <si>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</si>
  <si>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</si>
  <si>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</si>
  <si>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</si>
  <si>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</si>
  <si>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</si>
  <si>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</si>
  <si>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</si>
  <si>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</si>
  <si>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</si>
  <si>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</si>
  <si>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</si>
  <si>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</si>
  <si>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</si>
  <si>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</si>
  <si>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</si>
  <si>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</si>
  <si>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</si>
  <si>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</si>
  <si>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</si>
  <si>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</si>
  <si>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</si>
  <si>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</si>
  <si>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</si>
  <si>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</si>
  <si>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</si>
  <si>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</si>
  <si>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</si>
  <si>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</si>
  <si>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</si>
  <si>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</si>
  <si>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</si>
  <si>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</si>
  <si>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</si>
  <si>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</si>
  <si>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</si>
  <si>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</si>
  <si>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</si>
  <si>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</si>
  <si>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</si>
  <si>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</si>
  <si>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</si>
  <si>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</si>
  <si>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</si>
  <si>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</si>
  <si>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</si>
  <si>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</si>
  <si>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</si>
  <si>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</si>
  <si>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</si>
  <si>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</si>
  <si>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</si>
  <si>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</si>
  <si>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</si>
  <si>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</si>
  <si>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</si>
  <si>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</si>
  <si>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</si>
  <si>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</si>
  <si>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</si>
  <si>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</si>
  <si>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</si>
  <si>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</si>
  <si>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</si>
  <si>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</si>
  <si>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</si>
  <si>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</si>
  <si>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</si>
  <si>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</si>
  <si>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</si>
  <si>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</si>
  <si>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</si>
  <si>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</si>
  <si>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</si>
  <si>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</si>
  <si>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</si>
  <si>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</si>
  <si>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</si>
  <si>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</si>
  <si>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</si>
  <si>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</si>
  <si>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</si>
  <si>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</si>
  <si>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</si>
  <si>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</si>
  <si>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</si>
  <si>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</si>
  <si>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</si>
  <si>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</si>
  <si>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</si>
  <si>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</si>
  <si>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</si>
  <si>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</si>
  <si>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</si>
  <si>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</si>
  <si>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</si>
  <si>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</si>
  <si>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</si>
  <si>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</si>
  <si>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</si>
  <si>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</si>
  <si>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</si>
  <si>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</si>
  <si>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</si>
  <si>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</si>
  <si>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</si>
  <si>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</si>
  <si>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</si>
  <si>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</si>
  <si>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</si>
  <si>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</si>
  <si>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</si>
  <si>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</si>
  <si>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</si>
  <si>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</si>
  <si>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</si>
  <si>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</si>
  <si>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</si>
  <si>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</si>
  <si>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</si>
  <si>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</si>
  <si>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</si>
  <si>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</si>
  <si>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</si>
  <si>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</si>
  <si>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</si>
  <si>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</si>
  <si>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</si>
  <si>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</si>
  <si>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</si>
  <si>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</si>
  <si>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</si>
  <si>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</si>
  <si>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</si>
  <si>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</si>
  <si>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</si>
  <si>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</si>
  <si>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</si>
  <si>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</si>
  <si>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</si>
  <si>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</si>
  <si>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</si>
  <si>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</si>
  <si>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</si>
  <si>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</si>
  <si>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</si>
  <si>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</si>
  <si>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</si>
  <si>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</si>
  <si>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</si>
  <si>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</si>
  <si>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</si>
  <si>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</si>
  <si>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</si>
  <si>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</si>
  <si>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</si>
  <si>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</si>
  <si>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</si>
  <si>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</si>
  <si>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</si>
  <si>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</si>
  <si>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</si>
  <si>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</si>
  <si>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</si>
  <si>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</si>
  <si>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</si>
  <si>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</si>
  <si>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</si>
  <si>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</si>
  <si>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</si>
  <si>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</si>
  <si>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</si>
  <si>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</si>
  <si>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</si>
  <si>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</si>
  <si>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</si>
  <si>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</si>
  <si>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</si>
  <si>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</si>
  <si>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</si>
  <si>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</si>
  <si>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</si>
  <si>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</si>
  <si>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</si>
  <si>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</si>
  <si>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</si>
  <si>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</si>
  <si>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</si>
  <si>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</si>
  <si>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</si>
  <si>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</si>
  <si>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</si>
  <si>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</si>
  <si>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</si>
  <si>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</si>
  <si>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</si>
  <si>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</si>
  <si>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</si>
  <si>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</si>
  <si>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</si>
  <si>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</si>
  <si>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</si>
  <si>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</si>
  <si>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</si>
  <si>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</si>
  <si>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</si>
  <si>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</si>
  <si>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</si>
  <si>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</si>
  <si>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</si>
  <si>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</si>
  <si>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</si>
  <si>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</si>
  <si>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</si>
  <si>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</si>
  <si>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</si>
  <si>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</si>
  <si>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</si>
  <si>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</si>
  <si>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</si>
  <si>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</si>
  <si>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</si>
  <si>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</si>
  <si>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</si>
  <si>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</si>
  <si>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</si>
  <si>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</si>
  <si>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</si>
  <si>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</si>
  <si>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</si>
  <si>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</si>
  <si>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</si>
  <si>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</si>
  <si>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</si>
  <si>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</si>
  <si>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</si>
  <si>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</si>
  <si>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</si>
  <si>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</si>
  <si>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</si>
  <si>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</si>
  <si>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</si>
  <si>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</si>
  <si>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</si>
  <si>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</si>
  <si>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</si>
  <si>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</si>
  <si>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</si>
  <si>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</si>
  <si>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</si>
  <si>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</si>
  <si>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</si>
  <si>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</si>
  <si>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</si>
  <si>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</si>
  <si>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</si>
  <si>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</si>
  <si>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</si>
  <si>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</si>
  <si>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</si>
  <si>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</si>
  <si>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</si>
  <si>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</si>
  <si>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</si>
  <si>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</si>
  <si>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</si>
  <si>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</si>
  <si>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</si>
  <si>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</si>
  <si>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</si>
  <si>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</si>
  <si>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</si>
  <si>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</si>
  <si>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</si>
  <si>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</si>
  <si>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</si>
  <si>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</si>
  <si>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</si>
  <si>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</si>
  <si>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</si>
  <si>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</si>
  <si>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</si>
  <si>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</si>
  <si>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</si>
  <si>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</si>
  <si>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</si>
  <si>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</si>
  <si>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</si>
  <si>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</si>
  <si>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</si>
  <si>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</si>
  <si>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</si>
  <si>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</si>
  <si>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</si>
  <si>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</si>
  <si>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</si>
  <si>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</si>
  <si>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</si>
  <si>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</si>
  <si>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</si>
  <si>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</si>
  <si>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</si>
  <si>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</si>
  <si>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</si>
  <si>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</si>
  <si>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</si>
  <si>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</si>
  <si>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</si>
  <si>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</si>
  <si>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</si>
  <si>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</si>
  <si>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</si>
  <si>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</si>
  <si>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</si>
  <si>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</si>
  <si>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</si>
  <si>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</si>
  <si>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</si>
  <si>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</si>
  <si>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</si>
  <si>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</si>
  <si>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</si>
  <si>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</si>
  <si>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</si>
  <si>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</si>
  <si>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</si>
  <si>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</si>
  <si>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</si>
  <si>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</si>
  <si>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</si>
  <si>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</si>
  <si>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</si>
  <si>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</si>
  <si>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</si>
  <si>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</si>
  <si>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</si>
  <si>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</si>
  <si>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</si>
  <si>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</si>
  <si>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</si>
  <si>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</si>
  <si>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</si>
  <si>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</si>
  <si>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</si>
  <si>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</si>
  <si>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</si>
  <si>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</si>
  <si>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</si>
  <si>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</si>
  <si>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</si>
  <si>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</si>
  <si>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</si>
  <si>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</si>
  <si>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</si>
  <si>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</si>
  <si>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</si>
  <si>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</si>
  <si>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</si>
  <si>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</si>
  <si>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</si>
  <si>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</si>
  <si>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</si>
  <si>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</si>
  <si>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</si>
  <si>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</si>
  <si>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</si>
  <si>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</si>
  <si>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</si>
  <si>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</si>
  <si>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</si>
  <si>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</si>
  <si>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</si>
  <si>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</si>
  <si>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</si>
  <si>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</si>
  <si>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</si>
  <si>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</si>
  <si>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</si>
  <si>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</si>
  <si>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</si>
  <si>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</si>
  <si>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</si>
  <si>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</si>
  <si>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</si>
  <si>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</si>
  <si>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</si>
  <si>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</si>
  <si>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</si>
  <si>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</si>
  <si>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</si>
  <si>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</si>
  <si>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</si>
  <si>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</si>
  <si>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</si>
  <si>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</si>
  <si>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</si>
  <si>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</si>
  <si>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</si>
  <si>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</si>
  <si>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</si>
  <si>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</si>
  <si>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</si>
  <si>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</si>
  <si>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</si>
  <si>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</si>
  <si>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</si>
  <si>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</si>
  <si>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</si>
  <si>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</si>
  <si>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</si>
  <si>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</si>
  <si>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</si>
  <si>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</si>
  <si>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</si>
  <si>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</si>
  <si>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</si>
  <si>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</si>
  <si>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</si>
  <si>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</si>
  <si>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</si>
  <si>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</si>
  <si>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</si>
  <si>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</si>
  <si>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</si>
  <si>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</si>
  <si>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</si>
  <si>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</si>
  <si>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</si>
  <si>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</si>
  <si>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</si>
  <si>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</si>
  <si>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</si>
  <si>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</si>
  <si>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</si>
  <si>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</si>
  <si>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</si>
  <si>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</si>
  <si>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</si>
  <si>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</si>
  <si>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</si>
  <si>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</si>
  <si>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</si>
  <si>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</si>
  <si>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</si>
  <si>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</si>
  <si>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</si>
  <si>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</si>
  <si>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</si>
  <si>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</si>
  <si>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</si>
  <si>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</si>
  <si>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</si>
  <si>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</si>
  <si>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</si>
  <si>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</si>
  <si>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</si>
  <si>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</si>
  <si>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</si>
  <si>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</si>
  <si>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</si>
  <si>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</si>
  <si>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</si>
  <si>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</si>
  <si>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</si>
  <si>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</si>
  <si>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</si>
  <si>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</si>
  <si>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</si>
  <si>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</si>
  <si>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</si>
  <si>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</si>
  <si>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</si>
  <si>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</si>
  <si>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</si>
  <si>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</si>
  <si>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</si>
  <si>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</si>
  <si>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</si>
  <si>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</si>
  <si>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</si>
  <si>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</si>
  <si>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</si>
  <si>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</si>
  <si>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</si>
  <si>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</si>
  <si>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</si>
  <si>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</si>
  <si>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</si>
  <si>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</si>
  <si>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</si>
  <si>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</si>
  <si>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</si>
  <si>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</si>
  <si>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</si>
  <si>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</si>
  <si>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</si>
  <si>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</si>
  <si>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</si>
  <si>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</si>
  <si>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</si>
  <si>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</si>
  <si>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</si>
  <si>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</si>
  <si>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</si>
  <si>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</si>
  <si>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</si>
  <si>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</si>
  <si>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</si>
  <si>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</si>
  <si>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</si>
  <si>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</si>
  <si>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</si>
  <si>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</si>
  <si>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</si>
  <si>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</si>
  <si>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</si>
  <si>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</si>
  <si>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</si>
  <si>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</si>
  <si>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</si>
  <si>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</si>
  <si>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</si>
  <si>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</si>
  <si>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</si>
  <si>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</si>
  <si>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</si>
  <si>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</si>
  <si>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</si>
  <si>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</si>
  <si>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</si>
  <si>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</si>
  <si>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</si>
  <si>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</si>
  <si>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</si>
  <si>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</si>
  <si>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</si>
  <si>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</si>
  <si>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</si>
  <si>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</si>
  <si>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</si>
  <si>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</si>
  <si>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</si>
  <si>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</si>
  <si>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</si>
  <si>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</si>
  <si>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</si>
  <si>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</si>
  <si>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</si>
  <si>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</si>
  <si>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</si>
  <si>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</si>
  <si>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</si>
  <si>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</si>
  <si>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</si>
  <si>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</si>
  <si>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</si>
  <si>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</si>
  <si>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</si>
  <si>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</si>
  <si>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</si>
  <si>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</si>
  <si>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</si>
  <si>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</si>
  <si>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</si>
  <si>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</si>
  <si>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</si>
  <si>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</si>
  <si>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</si>
  <si>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</si>
  <si>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</si>
  <si>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</si>
  <si>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</si>
  <si>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</si>
  <si>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</si>
  <si>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</si>
  <si>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</si>
  <si>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</si>
  <si>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</si>
  <si>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</si>
  <si>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</si>
  <si>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</si>
  <si>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</si>
  <si>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</si>
  <si>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</si>
  <si>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</si>
  <si>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</si>
  <si>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</si>
  <si>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</si>
  <si>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</si>
  <si>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</si>
  <si>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</si>
  <si>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</si>
  <si>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</si>
  <si>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</si>
  <si>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</si>
  <si>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</si>
  <si>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</si>
  <si>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</si>
  <si>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</si>
  <si>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</si>
  <si>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</si>
  <si>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</si>
  <si>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</si>
  <si>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</si>
  <si>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</si>
  <si>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</si>
  <si>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</si>
  <si>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</si>
  <si>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</si>
  <si>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</si>
  <si>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</si>
  <si>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</si>
  <si>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</si>
  <si>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</si>
  <si>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</si>
  <si>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</si>
  <si>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</si>
  <si>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</si>
  <si>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</si>
  <si>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</si>
  <si>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</si>
  <si>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</si>
  <si>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</si>
  <si>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</si>
  <si>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</si>
  <si>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</si>
  <si>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</si>
  <si>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</si>
  <si>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</si>
  <si>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</si>
  <si>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</si>
  <si>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</si>
  <si>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</si>
  <si>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</si>
  <si>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</si>
  <si>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</si>
  <si>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</si>
  <si>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</si>
  <si>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</si>
  <si>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</si>
  <si>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</si>
  <si>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</si>
  <si>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</si>
  <si>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</si>
  <si>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</si>
  <si>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</si>
  <si>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</si>
  <si>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</si>
  <si>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</si>
  <si>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</si>
  <si>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</si>
  <si>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</si>
  <si>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</si>
  <si>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</si>
  <si>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</si>
  <si>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</si>
  <si>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</si>
  <si>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</si>
  <si>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</si>
  <si>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</si>
  <si>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</si>
  <si>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</si>
  <si>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</si>
  <si>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</si>
  <si>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</si>
  <si>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</si>
  <si>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</si>
  <si>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</si>
  <si>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</si>
  <si>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</si>
  <si>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</si>
  <si>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</si>
  <si>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</si>
  <si>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</si>
  <si>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</si>
  <si>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</si>
  <si>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</si>
  <si>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</si>
  <si>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</si>
  <si>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</si>
  <si>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</si>
  <si>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</si>
  <si>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</si>
  <si>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</si>
  <si>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</si>
  <si>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</si>
  <si>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</si>
  <si>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</si>
  <si>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</si>
  <si>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</si>
  <si>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</si>
  <si>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</si>
  <si>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</si>
  <si>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</si>
  <si>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</si>
  <si>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</si>
  <si>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</si>
  <si>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</si>
  <si>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</si>
  <si>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</si>
  <si>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</si>
  <si>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</si>
  <si>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</si>
  <si>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</si>
  <si>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</si>
  <si>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</si>
  <si>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</si>
  <si>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</si>
  <si>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</si>
  <si>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</si>
  <si>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</si>
  <si>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</si>
  <si>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</si>
  <si>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</si>
  <si>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</si>
  <si>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</si>
  <si>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</si>
  <si>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</si>
  <si>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</si>
  <si>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</si>
  <si>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</si>
  <si>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</si>
  <si>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</si>
  <si>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</si>
  <si>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</si>
  <si>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</si>
  <si>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</si>
  <si>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</si>
  <si>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</si>
  <si>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</si>
  <si>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</si>
  <si>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</si>
  <si>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</si>
  <si>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</si>
  <si>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</si>
  <si>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</si>
  <si>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</si>
  <si>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</si>
  <si>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</si>
  <si>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</si>
  <si>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</si>
  <si>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</si>
  <si>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</si>
  <si>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</si>
  <si>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</si>
  <si>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</si>
  <si>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</si>
  <si>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</si>
  <si>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</si>
  <si>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</si>
  <si>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</si>
  <si>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</si>
  <si>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</si>
  <si>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</si>
  <si>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</si>
  <si>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</si>
  <si>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</si>
  <si>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</si>
  <si>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</si>
  <si>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</si>
  <si>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</si>
  <si>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</si>
  <si>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</si>
  <si>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</si>
  <si>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</si>
  <si>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</si>
  <si>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</si>
  <si>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</si>
  <si>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</si>
  <si>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</si>
  <si>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</si>
  <si>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</si>
  <si>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</si>
  <si>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</si>
  <si>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</si>
  <si>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</si>
  <si>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</si>
  <si>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</si>
  <si>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</si>
  <si>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</si>
  <si>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</si>
  <si>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</si>
  <si>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</si>
  <si>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</si>
  <si>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</si>
  <si>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</si>
  <si>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</si>
  <si>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</si>
  <si>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</si>
  <si>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</si>
  <si>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</si>
  <si>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</si>
  <si>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</si>
  <si>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</si>
  <si>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</si>
  <si>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</si>
  <si>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</si>
  <si>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</si>
  <si>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</si>
  <si>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</si>
  <si>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</si>
  <si>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</si>
  <si>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</si>
  <si>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</si>
  <si>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</si>
  <si>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</si>
  <si>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</si>
  <si>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</si>
  <si>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</si>
  <si>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</si>
  <si>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</si>
  <si>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</si>
  <si>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</si>
  <si>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</si>
  <si>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</si>
  <si>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</si>
  <si>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</si>
  <si>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</si>
  <si>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</si>
  <si>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</si>
  <si>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</si>
  <si>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</si>
  <si>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</si>
  <si>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</si>
  <si>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</si>
  <si>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</si>
  <si>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</si>
  <si>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</si>
  <si>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</si>
  <si>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</si>
  <si>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</si>
  <si>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</si>
  <si>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</si>
  <si>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</si>
  <si>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</si>
  <si>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</si>
  <si>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</si>
  <si>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</si>
  <si>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</si>
  <si>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</si>
  <si>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</si>
  <si>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</si>
  <si>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</si>
  <si>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</si>
  <si>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</si>
  <si>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</si>
  <si>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</si>
  <si>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</si>
  <si>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</si>
  <si>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</si>
  <si>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</si>
  <si>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</si>
  <si>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</si>
  <si>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</si>
  <si>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</si>
  <si>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</si>
  <si>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</si>
  <si>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</si>
  <si>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</si>
  <si>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</si>
  <si>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</si>
  <si>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</si>
  <si>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</si>
  <si>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</si>
  <si>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</si>
  <si>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</si>
  <si>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</si>
  <si>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</si>
  <si>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</si>
  <si>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</si>
  <si>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</si>
  <si>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</si>
  <si>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</si>
  <si>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</si>
  <si>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</si>
  <si>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</si>
  <si>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</si>
  <si>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</si>
  <si>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</si>
  <si>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</si>
  <si>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</si>
  <si>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</si>
  <si>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</si>
  <si>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</si>
  <si>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</si>
  <si>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</si>
  <si>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</si>
  <si>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</si>
  <si>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</si>
  <si>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</si>
  <si>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</si>
  <si>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</si>
  <si>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</si>
  <si>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</si>
  <si>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</si>
  <si>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</si>
  <si>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</si>
  <si>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</si>
  <si>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</si>
  <si>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</si>
  <si>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</si>
  <si>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</si>
  <si>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</si>
  <si>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</si>
  <si>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</si>
  <si>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</si>
  <si>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</si>
  <si>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</si>
  <si>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</si>
  <si>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</si>
  <si>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</si>
  <si>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</si>
  <si>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</si>
  <si>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</si>
  <si>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</si>
  <si>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</si>
  <si>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</si>
  <si>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</si>
  <si>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</si>
  <si>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</si>
  <si>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</si>
  <si>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</si>
  <si>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</si>
  <si>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</si>
  <si>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</si>
  <si>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</si>
  <si>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</si>
  <si>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</si>
  <si>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</si>
  <si>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</si>
  <si>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</si>
  <si>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</si>
  <si>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</si>
  <si>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</si>
  <si>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</si>
  <si>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</si>
  <si>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</si>
  <si>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</si>
  <si>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</si>
  <si>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</si>
  <si>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</si>
  <si>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</si>
  <si>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</si>
  <si>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</si>
  <si>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</si>
  <si>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</si>
  <si>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</si>
  <si>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</si>
  <si>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</si>
  <si>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</si>
  <si>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</si>
  <si>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</si>
  <si>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</si>
  <si>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</si>
  <si>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</si>
  <si>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</si>
  <si>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</si>
  <si>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</si>
  <si>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</si>
  <si>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</si>
  <si>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</si>
  <si>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</si>
  <si>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</si>
  <si>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</si>
  <si>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</si>
  <si>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</si>
  <si>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</si>
  <si>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</si>
  <si>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</si>
  <si>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</si>
  <si>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</si>
  <si>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</si>
  <si>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</si>
  <si>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</si>
  <si>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</si>
  <si>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</si>
  <si>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</si>
  <si>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</si>
  <si>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</si>
  <si>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</si>
  <si>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</si>
  <si>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</si>
  <si>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</si>
  <si>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</si>
  <si>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</si>
  <si>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</si>
  <si>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</si>
  <si>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</si>
  <si>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</si>
  <si>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</si>
  <si>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</si>
  <si>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</si>
  <si>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</si>
  <si>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</si>
  <si>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</si>
  <si>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</si>
  <si>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</si>
  <si>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</si>
  <si>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</si>
  <si>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</si>
  <si>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</si>
  <si>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</si>
  <si>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</si>
  <si>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</si>
  <si>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</si>
  <si>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</si>
  <si>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</si>
  <si>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</si>
  <si>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</si>
  <si>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</si>
  <si>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</si>
  <si>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</si>
  <si>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</si>
  <si>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</si>
  <si>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</si>
  <si>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</si>
  <si>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</si>
  <si>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</si>
  <si>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</si>
  <si>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</si>
  <si>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</si>
  <si>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</si>
  <si>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</si>
  <si>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</si>
  <si>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</si>
  <si>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</si>
  <si>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</si>
  <si>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</si>
  <si>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</si>
  <si>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</si>
  <si>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</si>
  <si>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</si>
  <si>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</si>
  <si>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</si>
  <si>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</si>
  <si>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</si>
  <si>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</si>
  <si>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</si>
  <si>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</si>
  <si>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</si>
  <si>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</si>
  <si>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</si>
  <si>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</si>
  <si>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</si>
  <si>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</si>
  <si>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</si>
  <si>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</si>
  <si>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</si>
  <si>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</si>
  <si>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</si>
  <si>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</si>
  <si>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</si>
  <si>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</si>
  <si>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</si>
  <si>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</si>
  <si>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</si>
  <si>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</si>
  <si>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</si>
  <si>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</si>
  <si>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</si>
  <si>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</si>
  <si>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</si>
  <si>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</si>
  <si>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</si>
  <si>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</si>
  <si>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</si>
  <si>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</si>
  <si>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</si>
  <si>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</si>
  <si>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</si>
  <si>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</si>
  <si>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</si>
  <si>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</si>
  <si>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</si>
  <si>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</si>
  <si>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</si>
  <si>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</si>
  <si>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</si>
  <si>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</si>
  <si>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</si>
  <si>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</si>
  <si>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</si>
  <si>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</si>
  <si>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</si>
  <si>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</si>
  <si>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</si>
  <si>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</si>
  <si>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</si>
  <si>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</si>
  <si>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</si>
  <si>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</si>
  <si>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</si>
  <si>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</si>
  <si>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</si>
  <si>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</si>
  <si>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</si>
  <si>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</si>
  <si>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</si>
  <si>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</si>
  <si>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</si>
  <si>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</si>
  <si>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</si>
  <si>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</si>
  <si>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</si>
  <si>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</si>
  <si>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</si>
  <si>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</si>
  <si>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</si>
  <si>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</si>
  <si>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</si>
  <si>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</si>
  <si>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</si>
  <si>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</si>
  <si>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</si>
  <si>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</si>
  <si>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</si>
  <si>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</si>
  <si>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</si>
  <si>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</si>
  <si>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</si>
  <si>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</si>
  <si>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</si>
  <si>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</si>
  <si>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</si>
  <si>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</si>
  <si>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</si>
  <si>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</si>
  <si>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</si>
  <si>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</si>
  <si>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</si>
  <si>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</si>
  <si>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</si>
  <si>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</si>
  <si>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</si>
  <si>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</si>
  <si>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</si>
  <si>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</si>
  <si>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</si>
  <si>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</si>
  <si>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</si>
  <si>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</si>
  <si>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</si>
  <si>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</si>
  <si>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</si>
  <si>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</si>
  <si>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</si>
  <si>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</si>
  <si>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</si>
  <si>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</si>
  <si>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</si>
  <si>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</si>
  <si>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</si>
  <si>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</si>
  <si>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</si>
  <si>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</si>
  <si>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</si>
  <si>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</si>
  <si>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</si>
  <si>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</si>
  <si>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</si>
  <si>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</si>
  <si>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</si>
  <si>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</si>
  <si>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</si>
  <si>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</si>
  <si>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</si>
  <si>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</si>
  <si>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</si>
  <si>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</si>
  <si>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</si>
  <si>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</si>
  <si>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</si>
  <si>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</si>
  <si>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</si>
  <si>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</si>
  <si>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</si>
  <si>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</si>
  <si>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</si>
  <si>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</si>
  <si>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</si>
  <si>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</si>
  <si>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</si>
  <si>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</si>
  <si>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</si>
  <si>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</si>
  <si>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</si>
  <si>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</si>
  <si>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</si>
  <si>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</si>
  <si>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</si>
  <si>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</si>
  <si>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</si>
  <si>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</si>
  <si>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</si>
  <si>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</si>
  <si>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</si>
  <si>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</si>
  <si>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</si>
  <si>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</si>
  <si>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</si>
  <si>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</si>
  <si>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</si>
  <si>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</si>
  <si>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</si>
  <si>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</si>
  <si>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</si>
  <si>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</si>
  <si>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</si>
  <si>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</si>
  <si>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</si>
  <si>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</si>
  <si>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</si>
  <si>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</si>
  <si>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</si>
  <si>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</si>
  <si>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</si>
  <si>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</si>
  <si>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</si>
  <si>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</si>
  <si>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</si>
  <si>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</si>
  <si>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</si>
  <si>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</si>
  <si>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</si>
  <si>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</si>
  <si>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</si>
  <si>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</si>
  <si>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</si>
  <si>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</si>
  <si>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</si>
  <si>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</si>
  <si>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</si>
  <si>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</si>
  <si>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</si>
  <si>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</si>
  <si>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</si>
  <si>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</si>
  <si>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</si>
  <si>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</si>
  <si>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</si>
  <si>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</si>
  <si>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</si>
  <si>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</si>
  <si>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</si>
  <si>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</si>
  <si>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</si>
  <si>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</si>
  <si>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</si>
  <si>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</si>
  <si>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</si>
  <si>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</si>
  <si>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</si>
  <si>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</si>
  <si>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</si>
  <si>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</si>
  <si>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</si>
  <si>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</si>
  <si>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</si>
  <si>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</si>
  <si>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</si>
  <si>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</si>
  <si>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</si>
  <si>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</si>
  <si>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</si>
  <si>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</si>
  <si>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</si>
  <si>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</si>
  <si>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</si>
  <si>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</si>
  <si>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</si>
  <si>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</si>
  <si>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</si>
  <si>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</si>
  <si>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</si>
  <si>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</si>
  <si>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</si>
  <si>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</si>
  <si>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</si>
  <si>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</si>
  <si>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</si>
  <si>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</si>
  <si>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</si>
  <si>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</si>
  <si>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</si>
  <si>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</si>
  <si>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</si>
  <si>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</si>
  <si>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</si>
  <si>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</si>
  <si>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</si>
  <si>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</si>
  <si>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</si>
  <si>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</si>
  <si>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</si>
  <si>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</si>
  <si>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</si>
  <si>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</si>
  <si>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</si>
  <si>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</si>
  <si>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</si>
  <si>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</si>
  <si>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</si>
  <si>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</si>
  <si>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</si>
  <si>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</si>
  <si>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</si>
  <si>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</si>
  <si>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</si>
  <si>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</si>
  <si>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</si>
  <si>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</si>
  <si>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</si>
  <si>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</si>
  <si>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</si>
  <si>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</si>
  <si>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</si>
  <si>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</si>
  <si>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</si>
  <si>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</si>
  <si>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</si>
  <si>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</si>
  <si>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</si>
  <si>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</si>
  <si>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</si>
  <si>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</si>
  <si>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</si>
  <si>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</si>
  <si>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</si>
  <si>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</si>
  <si>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</si>
  <si>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</si>
  <si>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</si>
  <si>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</si>
  <si>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</si>
  <si>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</si>
  <si>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</si>
  <si>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</si>
  <si>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</si>
  <si>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</si>
  <si>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</si>
  <si>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</si>
  <si>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</si>
  <si>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</si>
  <si>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</si>
  <si>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</si>
  <si>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</si>
  <si>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</si>
  <si>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</si>
  <si>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</si>
  <si>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</si>
  <si>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</si>
  <si>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</si>
  <si>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</si>
  <si>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</si>
  <si>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</si>
  <si>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</si>
  <si>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</si>
  <si>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</si>
  <si>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</si>
  <si>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</si>
  <si>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</si>
  <si>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</si>
  <si>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</si>
  <si>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</si>
  <si>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</si>
  <si>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</si>
  <si>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</si>
  <si>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</si>
  <si>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</si>
  <si>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</si>
  <si>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</si>
  <si>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</si>
  <si>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</si>
  <si>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</si>
  <si>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</si>
  <si>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</si>
  <si>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</si>
  <si>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</si>
  <si>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</si>
  <si>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</si>
  <si>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</si>
  <si>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</si>
  <si>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</si>
  <si>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</si>
  <si>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</si>
  <si>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</si>
  <si>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</si>
  <si>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</si>
  <si>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</si>
  <si>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</si>
  <si>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</si>
  <si>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</si>
  <si>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</si>
  <si>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</si>
  <si>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</si>
  <si>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</si>
  <si>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</si>
  <si>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</si>
  <si>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</si>
  <si>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</si>
  <si>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</si>
  <si>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</si>
  <si>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</si>
  <si>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</si>
  <si>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</si>
  <si>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</si>
  <si>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</si>
  <si>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</si>
  <si>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</si>
  <si>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</si>
  <si>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</si>
  <si>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</si>
  <si>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</si>
  <si>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</si>
  <si>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</si>
  <si>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</si>
  <si>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</si>
  <si>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</si>
  <si>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</si>
  <si>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</si>
  <si>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</si>
  <si>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</si>
  <si>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</si>
  <si>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</si>
  <si>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</si>
  <si>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</si>
  <si>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</si>
  <si>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</si>
  <si>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</si>
  <si>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</si>
  <si>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</si>
  <si>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</si>
  <si>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</si>
  <si>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</si>
  <si>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</si>
  <si>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</si>
  <si>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</si>
  <si>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</si>
  <si>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</si>
  <si>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</si>
  <si>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</si>
  <si>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</si>
  <si>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</si>
  <si>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</si>
  <si>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</si>
  <si>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</si>
  <si>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</si>
  <si>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</si>
  <si>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</si>
  <si>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</si>
  <si>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</si>
  <si>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</si>
  <si>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</si>
  <si>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</si>
  <si>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</si>
  <si>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</si>
  <si>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</si>
  <si>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</si>
  <si>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</si>
  <si>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</si>
  <si>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</si>
  <si>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</si>
  <si>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</si>
  <si>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</si>
  <si>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</si>
  <si>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</si>
  <si>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</si>
  <si>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</si>
  <si>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</si>
  <si>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</si>
  <si>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</si>
  <si>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</si>
  <si>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</si>
  <si>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</si>
  <si>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</si>
  <si>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</si>
  <si>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</si>
  <si>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</si>
  <si>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</si>
  <si>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</si>
  <si>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</si>
  <si>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</si>
  <si>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</si>
  <si>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</si>
  <si>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</si>
  <si>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</si>
  <si>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</si>
  <si>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</si>
  <si>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</si>
  <si>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</si>
  <si>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</si>
  <si>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</si>
  <si>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</si>
  <si>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</si>
  <si>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</si>
  <si>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</si>
  <si>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</si>
  <si>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</si>
  <si>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</si>
  <si>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</si>
  <si>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</si>
  <si>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</si>
  <si>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</si>
  <si>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</si>
  <si>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</si>
  <si>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</si>
  <si>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</si>
  <si>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</si>
  <si>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</si>
  <si>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</si>
  <si>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</si>
  <si>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</si>
  <si>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</si>
  <si>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</si>
  <si>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</si>
  <si>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</si>
  <si>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</si>
  <si>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</si>
  <si>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</si>
  <si>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</si>
  <si>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</si>
  <si>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</si>
  <si>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</si>
  <si>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</si>
  <si>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</si>
  <si>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</si>
  <si>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</si>
  <si>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</si>
  <si>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</si>
  <si>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</si>
  <si>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</si>
  <si>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</si>
  <si>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</si>
  <si>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</si>
  <si>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</si>
  <si>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</si>
  <si>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</si>
  <si>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</si>
  <si>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</si>
  <si>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</si>
  <si>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</si>
  <si>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</si>
  <si>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</si>
  <si>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</si>
  <si>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</si>
  <si>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</si>
  <si>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</si>
  <si>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</si>
  <si>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</si>
  <si>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</si>
  <si>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</si>
  <si>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</si>
  <si>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</si>
  <si>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</si>
  <si>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</si>
  <si>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</si>
  <si>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</si>
  <si>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</si>
  <si>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</si>
  <si>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</si>
  <si>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</si>
  <si>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</si>
  <si>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</si>
  <si>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</si>
  <si>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</si>
  <si>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</si>
  <si>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</si>
  <si>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</si>
  <si>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</si>
  <si>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</si>
  <si>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</si>
  <si>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</si>
  <si>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</si>
  <si>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</si>
  <si>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</si>
  <si>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</si>
  <si>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</si>
  <si>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</si>
  <si>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</si>
  <si>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</si>
  <si>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</si>
  <si>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</si>
  <si>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</si>
  <si>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</si>
  <si>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</si>
  <si>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</si>
  <si>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</si>
  <si>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</si>
  <si>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</si>
  <si>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</si>
  <si>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</si>
  <si>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</si>
  <si>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</si>
  <si>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</si>
  <si>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</si>
  <si>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</si>
  <si>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</si>
  <si>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</si>
  <si>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</si>
  <si>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</si>
  <si>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</si>
  <si>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</si>
  <si>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</si>
  <si>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</si>
  <si>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</si>
  <si>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</si>
  <si>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</si>
  <si>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</si>
  <si>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</si>
  <si>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</si>
  <si>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</si>
  <si>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</si>
  <si>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</si>
  <si>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</si>
  <si>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</si>
  <si>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</si>
  <si>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</si>
  <si>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</si>
  <si>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</si>
  <si>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</si>
  <si>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</si>
  <si>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</si>
  <si>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</si>
  <si>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</si>
  <si>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</si>
  <si>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</si>
  <si>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</si>
  <si>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</si>
  <si>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</si>
  <si>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</si>
  <si>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</si>
  <si>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</si>
  <si>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</si>
  <si>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</si>
  <si>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</si>
  <si>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</si>
  <si>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</si>
  <si>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</si>
  <si>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</si>
  <si>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</si>
  <si>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</si>
  <si>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</si>
  <si>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</si>
  <si>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</si>
  <si>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</si>
  <si>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</si>
  <si>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</si>
  <si>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</si>
  <si>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</si>
  <si>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</si>
  <si>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</si>
  <si>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</si>
  <si>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</si>
  <si>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</si>
  <si>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</si>
  <si>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</si>
  <si>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</si>
  <si>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</si>
  <si>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</si>
  <si>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</si>
  <si>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</si>
  <si>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</si>
  <si>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</si>
  <si>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</si>
  <si>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</si>
  <si>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</si>
  <si>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</si>
  <si>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</si>
  <si>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</si>
  <si>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</si>
  <si>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</si>
  <si>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</si>
  <si>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</si>
  <si>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</si>
  <si>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</si>
  <si>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</si>
  <si>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</si>
  <si>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</si>
  <si>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</si>
  <si>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</si>
  <si>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</si>
  <si>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</si>
  <si>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</si>
  <si>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</si>
  <si>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</si>
  <si>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</si>
  <si>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</si>
  <si>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</si>
  <si>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</si>
  <si>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</si>
  <si>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</si>
  <si>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</si>
  <si>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</si>
  <si>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</si>
  <si>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</si>
  <si>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</si>
  <si>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</si>
  <si>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</si>
  <si>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</si>
  <si>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</si>
  <si>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</si>
  <si>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</si>
  <si>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</si>
  <si>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</si>
  <si>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</si>
  <si>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</si>
  <si>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</si>
  <si>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</si>
  <si>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</si>
  <si>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</si>
  <si>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</si>
  <si>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</si>
  <si>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</si>
  <si>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</si>
  <si>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</si>
  <si>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</si>
  <si>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</si>
  <si>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</si>
  <si>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</si>
  <si>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</si>
  <si>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</si>
  <si>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</si>
  <si>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</si>
  <si>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</si>
  <si>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</si>
  <si>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</si>
  <si>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</si>
  <si>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</si>
  <si>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</si>
  <si>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</si>
  <si>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</si>
  <si>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</si>
  <si>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</si>
  <si>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</si>
  <si>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</si>
  <si>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</si>
  <si>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</si>
  <si>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</si>
  <si>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</si>
  <si>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</si>
  <si>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</si>
  <si>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</si>
  <si>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</si>
  <si>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</si>
  <si>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</si>
  <si>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</si>
  <si>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</si>
  <si>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</si>
  <si>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</si>
  <si>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</si>
  <si>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</si>
  <si>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</si>
  <si>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</si>
  <si>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</si>
  <si>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</si>
  <si>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</si>
  <si>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</si>
  <si>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</si>
  <si>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</si>
  <si>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</si>
  <si>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</si>
  <si>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</si>
  <si>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</si>
  <si>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</si>
  <si>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</si>
  <si>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</si>
  <si>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</si>
  <si>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</si>
  <si>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</si>
  <si>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</si>
  <si>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</si>
  <si>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</si>
  <si>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</si>
  <si>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</si>
  <si>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</si>
  <si>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</si>
  <si>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</si>
  <si>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</si>
  <si>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</si>
  <si>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</si>
  <si>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</si>
  <si>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</si>
  <si>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</si>
  <si>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</si>
  <si>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</si>
  <si>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</si>
  <si>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</si>
  <si>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</si>
  <si>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</si>
  <si>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</si>
  <si>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</si>
  <si>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</si>
  <si>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</si>
  <si>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</si>
  <si>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</si>
  <si>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</si>
  <si>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</si>
  <si>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</si>
  <si>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</si>
  <si>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</si>
  <si>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</si>
  <si>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</si>
  <si>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</si>
  <si>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</si>
  <si>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</si>
  <si>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</si>
  <si>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</si>
  <si>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</si>
  <si>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</si>
  <si>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</si>
  <si>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</si>
  <si>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</si>
  <si>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</si>
  <si>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</si>
  <si>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</si>
  <si>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</si>
  <si>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</si>
  <si>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</si>
  <si>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</si>
  <si>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</si>
  <si>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</si>
  <si>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</si>
  <si>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</si>
  <si>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</si>
  <si>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</si>
  <si>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</si>
  <si>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</si>
  <si>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</si>
  <si>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</si>
  <si>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</si>
  <si>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</si>
  <si>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</si>
  <si>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</si>
  <si>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</si>
  <si>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</si>
  <si>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</si>
  <si>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</si>
  <si>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</si>
  <si>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</si>
  <si>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</si>
  <si>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</si>
  <si>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</si>
  <si>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</si>
  <si>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</si>
  <si>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</si>
  <si>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</si>
  <si>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</si>
  <si>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</si>
  <si>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</si>
  <si>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</si>
  <si>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</si>
  <si>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</si>
  <si>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</si>
  <si>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</si>
  <si>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</si>
  <si>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</si>
  <si>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</si>
  <si>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</si>
  <si>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</si>
  <si>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</si>
  <si>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</si>
  <si>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</si>
  <si>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</si>
  <si>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</si>
  <si>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</si>
  <si>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</si>
  <si>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</si>
  <si>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</si>
  <si>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</si>
  <si>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</si>
  <si>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</si>
  <si>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</si>
  <si>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</si>
  <si>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</si>
  <si>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</si>
  <si>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</si>
  <si>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</si>
  <si>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</si>
  <si>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</si>
  <si>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</si>
  <si>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</si>
  <si>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</si>
  <si>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</si>
  <si>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</si>
  <si>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</si>
  <si>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</si>
  <si>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</si>
  <si>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</si>
  <si>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</si>
  <si>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</si>
  <si>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</si>
  <si>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</si>
  <si>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</si>
  <si>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</si>
  <si>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</si>
  <si>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</si>
  <si>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</si>
  <si>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</si>
  <si>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</si>
  <si>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</si>
  <si>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</si>
  <si>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</si>
  <si>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</si>
  <si>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</si>
  <si>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</si>
  <si>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</si>
  <si>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</si>
  <si>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</si>
  <si>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</si>
  <si>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</si>
  <si>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</si>
  <si>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</si>
  <si>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</si>
  <si>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</si>
  <si>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</si>
  <si>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</si>
  <si>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</si>
  <si>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</si>
  <si>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</si>
  <si>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</si>
  <si>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</si>
  <si>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</si>
  <si>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</si>
  <si>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</si>
  <si>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</si>
  <si>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</si>
  <si>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</si>
  <si>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</si>
  <si>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</si>
  <si>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</si>
  <si>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</si>
  <si>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</si>
  <si>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</si>
  <si>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</si>
  <si>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</si>
  <si>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</si>
  <si>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</si>
  <si>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</si>
  <si>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</si>
  <si>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</si>
  <si>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</si>
  <si>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</si>
  <si>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</si>
  <si>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</si>
  <si>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</si>
  <si>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</si>
  <si>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</si>
  <si>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</si>
  <si>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</si>
  <si>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</si>
  <si>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</si>
  <si>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</si>
  <si>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</si>
  <si>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</si>
  <si>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</si>
  <si>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</si>
  <si>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</si>
  <si>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</si>
  <si>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</si>
  <si>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</si>
  <si>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</si>
  <si>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</si>
  <si>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</si>
  <si>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</si>
  <si>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</si>
  <si>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</si>
  <si>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</si>
  <si>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</si>
  <si>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</si>
  <si>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</si>
  <si>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</si>
  <si>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</si>
  <si>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</si>
  <si>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</si>
  <si>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</si>
  <si>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</si>
  <si>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</si>
  <si>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</si>
  <si>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</si>
  <si>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</si>
  <si>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</si>
  <si>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</si>
  <si>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</si>
  <si>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</si>
  <si>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</si>
  <si>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</si>
  <si>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</si>
  <si>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</si>
  <si>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</si>
  <si>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</si>
  <si>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</si>
  <si>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</si>
  <si>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</si>
  <si>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</si>
  <si>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</si>
  <si>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</si>
  <si>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</si>
  <si>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</si>
  <si>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</si>
  <si>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</si>
  <si>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</si>
  <si>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</si>
  <si>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</si>
  <si>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</si>
  <si>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</si>
  <si>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</si>
  <si>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</si>
  <si>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</si>
  <si>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</si>
  <si>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</si>
  <si>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</si>
  <si>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</si>
  <si>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</si>
  <si>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</si>
  <si>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</si>
  <si>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</si>
  <si>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</si>
  <si>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</si>
  <si>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</si>
  <si>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</si>
  <si>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</si>
  <si>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</si>
  <si>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</si>
  <si>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</si>
  <si>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</si>
  <si>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</si>
  <si>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</si>
  <si>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</si>
  <si>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</si>
  <si>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</si>
  <si>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</si>
  <si>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</si>
  <si>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</si>
  <si>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</si>
  <si>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</si>
  <si>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</si>
  <si>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</si>
  <si>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</si>
  <si>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</si>
  <si>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</si>
  <si>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</si>
  <si>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</si>
  <si>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</si>
  <si>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</si>
  <si>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</si>
  <si>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</si>
  <si>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</si>
  <si>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</si>
  <si>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</si>
  <si>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</si>
  <si>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</si>
  <si>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</si>
  <si>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</si>
  <si>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</si>
  <si>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</si>
  <si>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</si>
  <si>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</si>
  <si>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</si>
  <si>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</si>
  <si>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</si>
  <si>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</si>
  <si>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</si>
  <si>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</si>
  <si>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</si>
  <si>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</si>
  <si>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</si>
  <si>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</si>
  <si>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</si>
  <si>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</si>
  <si>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</si>
  <si>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</si>
  <si>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</si>
  <si>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</si>
  <si>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</si>
  <si>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</si>
  <si>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</si>
  <si>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</si>
  <si>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</si>
  <si>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</si>
  <si>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</si>
  <si>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</si>
  <si>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</si>
  <si>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</si>
  <si>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</si>
  <si>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</si>
  <si>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</si>
  <si>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</si>
  <si>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</si>
  <si>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</si>
  <si>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</si>
  <si>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</si>
  <si>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</si>
  <si>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</si>
  <si>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</si>
  <si>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</si>
  <si>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</si>
  <si>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</si>
  <si>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</si>
  <si>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</si>
  <si>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</si>
  <si>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</si>
  <si>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</si>
  <si>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</si>
  <si>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</si>
  <si>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</si>
  <si>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</si>
  <si>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</si>
  <si>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</si>
  <si>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</si>
  <si>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</si>
  <si>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</si>
  <si>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</si>
  <si>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</si>
  <si>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</si>
  <si>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</si>
  <si>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</si>
  <si>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</si>
  <si>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</si>
  <si>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</si>
  <si>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</si>
  <si>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</si>
  <si>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</si>
  <si>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</si>
  <si>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</si>
  <si>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</si>
  <si>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</si>
  <si>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</si>
  <si>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</si>
  <si>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</si>
  <si>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</si>
  <si>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</si>
  <si>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</si>
  <si>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</si>
  <si>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</si>
  <si>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</si>
  <si>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</si>
  <si>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</si>
  <si>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</si>
  <si>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</si>
  <si>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</si>
  <si>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</si>
  <si>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</si>
  <si>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</si>
  <si>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</si>
  <si>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</si>
  <si>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</si>
  <si>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</si>
  <si>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</si>
  <si>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</si>
  <si>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</si>
  <si>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</si>
  <si>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</si>
  <si>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</si>
  <si>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</si>
  <si>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</si>
  <si>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</si>
  <si>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</si>
  <si>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</si>
  <si>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</si>
  <si>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</si>
  <si>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</si>
  <si>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</si>
  <si>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</si>
  <si>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</si>
  <si>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</si>
  <si>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</si>
  <si>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</si>
  <si>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</si>
  <si>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</si>
  <si>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</si>
  <si>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</si>
  <si>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</si>
  <si>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</si>
  <si>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</si>
  <si>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</si>
  <si>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</si>
  <si>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</si>
  <si>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</si>
  <si>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</si>
  <si>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</si>
  <si>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</si>
  <si>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</si>
  <si>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</si>
  <si>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</si>
  <si>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</si>
  <si>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</si>
  <si>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</si>
  <si>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</si>
  <si>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</si>
  <si>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</si>
  <si>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</si>
  <si>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</si>
  <si>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</si>
  <si>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</si>
  <si>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</si>
  <si>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</si>
  <si>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</si>
  <si>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</si>
  <si>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</si>
  <si>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</si>
  <si>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</si>
  <si>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</si>
  <si>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</si>
  <si>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</si>
  <si>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</si>
  <si>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</si>
  <si>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</si>
  <si>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</si>
  <si>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</si>
  <si>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</si>
  <si>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</si>
  <si>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</si>
  <si>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</si>
  <si>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</si>
  <si>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</si>
  <si>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</si>
  <si>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</si>
  <si>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</si>
  <si>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</si>
  <si>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</si>
  <si>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</si>
  <si>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</si>
  <si>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</si>
  <si>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</si>
  <si>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</si>
  <si>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</si>
  <si>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</si>
  <si>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</si>
  <si>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</si>
  <si>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</si>
  <si>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</si>
  <si>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</si>
  <si>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</si>
  <si>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</si>
  <si>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</si>
  <si>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</si>
  <si>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</si>
  <si>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</si>
  <si>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</si>
  <si>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</si>
  <si>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</si>
  <si>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</si>
  <si>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</si>
  <si>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</si>
  <si>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</si>
  <si>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</si>
  <si>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</si>
  <si>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</si>
  <si>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</si>
  <si>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</si>
  <si>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</si>
  <si>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</si>
  <si>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</si>
  <si>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</si>
  <si>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</si>
  <si>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</si>
  <si>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</si>
  <si>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</si>
  <si>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</si>
  <si>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</si>
  <si>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</si>
  <si>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</si>
  <si>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</si>
  <si>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</si>
  <si>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</si>
  <si>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</si>
  <si>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</si>
  <si>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</si>
  <si>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</si>
  <si>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</si>
  <si>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</si>
  <si>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</si>
  <si>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</si>
  <si>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</si>
  <si>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</si>
  <si>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</si>
  <si>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</si>
  <si>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</si>
  <si>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</si>
  <si>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</si>
  <si>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</si>
  <si>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</si>
  <si>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</si>
  <si>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</si>
  <si>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</si>
  <si>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</si>
  <si>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</si>
  <si>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</si>
  <si>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</si>
  <si>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</si>
  <si>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</si>
  <si>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</si>
  <si>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</si>
  <si>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</si>
  <si>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</si>
  <si>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</si>
  <si>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</si>
  <si>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</si>
  <si>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</si>
  <si>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</si>
  <si>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</si>
  <si>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</si>
  <si>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</si>
  <si>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</si>
  <si>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</si>
  <si>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</si>
  <si>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</si>
  <si>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</si>
  <si>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</si>
  <si>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</si>
  <si>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</si>
  <si>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</si>
  <si>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</si>
  <si>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</si>
  <si>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</si>
  <si>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</si>
  <si>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</si>
  <si>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</si>
  <si>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</si>
  <si>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</si>
  <si>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</si>
  <si>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</si>
  <si>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</si>
  <si>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</si>
  <si>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</si>
  <si>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</si>
  <si>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</si>
  <si>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</si>
  <si>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</si>
  <si>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</si>
  <si>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</si>
  <si>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</si>
  <si>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</si>
  <si>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</si>
  <si>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</si>
  <si>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</si>
  <si>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</si>
  <si>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</si>
  <si>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</si>
  <si>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</si>
  <si>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</si>
  <si>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</si>
  <si>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</si>
  <si>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</si>
  <si>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</si>
  <si>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</si>
  <si>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</si>
  <si>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</si>
  <si>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</si>
  <si>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</si>
  <si>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</si>
  <si>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</si>
  <si>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</si>
  <si>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</si>
  <si>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</si>
  <si>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</si>
  <si>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</si>
  <si>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</si>
  <si>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</si>
  <si>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</si>
  <si>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</si>
  <si>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</si>
  <si>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</si>
  <si>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</si>
  <si>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</si>
  <si>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</si>
  <si>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</si>
  <si>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</si>
  <si>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</si>
  <si>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</si>
  <si>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</si>
  <si>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</si>
  <si>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</si>
  <si>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</si>
  <si>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</si>
  <si>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</si>
  <si>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</si>
  <si>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</si>
  <si>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</si>
  <si>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</si>
  <si>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</si>
  <si>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</si>
  <si>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</si>
  <si>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</si>
  <si>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</si>
  <si>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</si>
  <si>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</si>
  <si>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</si>
  <si>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</si>
  <si>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</si>
  <si>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</si>
  <si>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</si>
  <si>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</si>
  <si>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</si>
  <si>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</si>
  <si>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</si>
  <si>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</si>
  <si>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</si>
  <si>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</si>
  <si>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</si>
  <si>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</si>
  <si>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</si>
  <si>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</si>
  <si>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</si>
  <si>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</si>
  <si>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</si>
  <si>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</si>
  <si>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</si>
  <si>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</si>
  <si>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</si>
  <si>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</si>
  <si>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</si>
  <si>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</si>
  <si>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</si>
  <si>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</si>
  <si>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</si>
  <si>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</si>
  <si>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</si>
  <si>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</si>
  <si>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</si>
  <si>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</si>
  <si>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</si>
  <si>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</si>
  <si>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</si>
  <si>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</si>
  <si>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</si>
  <si>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</si>
  <si>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</si>
  <si>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</si>
  <si>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</si>
  <si>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</si>
  <si>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</si>
  <si>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</si>
  <si>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</si>
  <si>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</si>
  <si>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</si>
  <si>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</si>
  <si>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</si>
  <si>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</si>
  <si>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</si>
  <si>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</si>
  <si>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</si>
  <si>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</si>
  <si>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</si>
  <si>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</si>
  <si>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</si>
  <si>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</si>
  <si>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</si>
  <si>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</si>
  <si>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</si>
  <si>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</si>
  <si>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</si>
  <si>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</si>
  <si>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</si>
  <si>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</si>
  <si>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</si>
  <si>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</si>
  <si>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</si>
  <si>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</si>
  <si>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</si>
  <si>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</si>
  <si>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</si>
  <si>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</si>
  <si>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</si>
  <si>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</si>
  <si>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</si>
  <si>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</si>
  <si>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</si>
  <si>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</si>
  <si>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</si>
  <si>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</si>
  <si>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</si>
  <si>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</si>
  <si>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</si>
  <si>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</si>
  <si>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</si>
  <si>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</si>
  <si>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</si>
  <si>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</si>
  <si>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</si>
  <si>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</si>
  <si>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</si>
  <si>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</si>
  <si>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</si>
  <si>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</si>
  <si>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</si>
  <si>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</si>
  <si>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</si>
  <si>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</si>
  <si>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</si>
  <si>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</si>
  <si>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</si>
  <si>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</si>
  <si>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</si>
  <si>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</si>
  <si>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</si>
  <si>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</si>
  <si>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</si>
  <si>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</si>
  <si>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</si>
  <si>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</si>
  <si>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</si>
  <si>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</si>
  <si>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</si>
  <si>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</si>
  <si>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</si>
  <si>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</si>
  <si>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</si>
  <si>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</si>
  <si>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</si>
  <si>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</si>
  <si>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</si>
  <si>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</si>
  <si>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</si>
  <si>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</si>
  <si>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</si>
  <si>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</si>
  <si>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</si>
  <si>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</si>
  <si>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</si>
  <si>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</si>
  <si>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</si>
  <si>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</si>
  <si>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</si>
  <si>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</si>
  <si>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</si>
  <si>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</si>
  <si>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</si>
  <si>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</si>
  <si>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</si>
  <si>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</si>
  <si>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</si>
  <si>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</si>
  <si>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</si>
  <si>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</si>
  <si>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</si>
  <si>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</si>
  <si>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</si>
  <si>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</si>
  <si>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</si>
  <si>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</si>
  <si>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</si>
  <si>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</si>
  <si>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</si>
  <si>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</si>
  <si>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</si>
  <si>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</si>
  <si>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</si>
  <si>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</si>
  <si>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</si>
  <si>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</si>
  <si>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</si>
  <si>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</si>
  <si>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</si>
  <si>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</si>
  <si>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</si>
  <si>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</si>
  <si>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</si>
  <si>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</si>
  <si>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</si>
  <si>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</si>
  <si>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</si>
  <si>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</si>
  <si>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</si>
  <si>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</si>
  <si>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</si>
  <si>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</si>
  <si>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</si>
  <si>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</si>
  <si>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</si>
  <si>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</si>
  <si>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</si>
  <si>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</si>
  <si>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</si>
  <si>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</si>
  <si>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</si>
  <si>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</si>
  <si>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</si>
  <si>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</si>
  <si>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</si>
  <si>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</si>
  <si>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</si>
  <si>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</si>
  <si>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</si>
  <si>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</si>
  <si>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</si>
  <si>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</si>
  <si>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</si>
  <si>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</si>
  <si>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</si>
  <si>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</si>
  <si>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</si>
  <si>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</si>
  <si>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</si>
  <si>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</si>
  <si>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</si>
  <si>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</si>
  <si>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</si>
  <si>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</si>
  <si>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</si>
  <si>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</si>
  <si>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</si>
  <si>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</si>
  <si>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</si>
  <si>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</si>
  <si>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</si>
  <si>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</si>
  <si>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</si>
  <si>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</si>
  <si>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</si>
  <si>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</si>
  <si>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</si>
  <si>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</si>
  <si>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</si>
  <si>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</si>
  <si>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</si>
  <si>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</si>
  <si>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</si>
  <si>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</si>
  <si>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</si>
  <si>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</si>
  <si>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</si>
  <si>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</si>
  <si>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</si>
  <si>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</si>
  <si>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</si>
  <si>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</si>
  <si>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</si>
  <si>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</si>
  <si>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</si>
  <si>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</si>
  <si>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</si>
  <si>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</si>
  <si>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</si>
  <si>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</si>
  <si>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</si>
  <si>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</si>
  <si>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</si>
  <si>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</si>
  <si>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</si>
  <si>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</si>
  <si>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</si>
  <si>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</si>
  <si>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</si>
  <si>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</si>
  <si>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</si>
  <si>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</si>
  <si>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</si>
  <si>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</si>
  <si>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</si>
  <si>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</si>
  <si>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</si>
  <si>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</si>
  <si>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</si>
  <si>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</si>
  <si>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</si>
  <si>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</si>
  <si>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</si>
  <si>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</si>
  <si>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</si>
  <si>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</si>
  <si>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</si>
  <si>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</si>
  <si>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</si>
  <si>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</si>
  <si>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</si>
  <si>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</si>
  <si>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</si>
  <si>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</si>
  <si>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</si>
  <si>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</si>
  <si>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</si>
  <si>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</si>
  <si>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</si>
  <si>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</si>
  <si>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</si>
  <si>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</si>
  <si>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</si>
  <si>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</si>
  <si>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</si>
  <si>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</si>
  <si>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</si>
  <si>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</si>
  <si>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</si>
  <si>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</si>
  <si>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</si>
  <si>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</si>
  <si>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</si>
  <si>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</si>
  <si>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</si>
  <si>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</si>
  <si>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</si>
  <si>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</si>
  <si>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</si>
  <si>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</si>
  <si>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</si>
  <si>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</si>
  <si>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</si>
  <si>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</si>
  <si>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</si>
  <si>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</si>
  <si>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</si>
  <si>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</si>
  <si>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</si>
  <si>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</si>
  <si>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</si>
  <si>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</si>
  <si>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</si>
  <si>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</si>
  <si>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</si>
  <si>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</si>
  <si>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</si>
  <si>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</si>
  <si>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</si>
  <si>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</si>
  <si>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</si>
  <si>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</si>
  <si>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</si>
  <si>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</si>
  <si>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</si>
  <si>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</si>
  <si>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</si>
  <si>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</si>
  <si>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</si>
  <si>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</si>
  <si>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</si>
  <si>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</si>
  <si>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</si>
  <si>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</si>
  <si>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</si>
  <si>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</si>
  <si>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</si>
  <si>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</si>
  <si>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</si>
  <si>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</si>
  <si>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</si>
  <si>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</si>
  <si>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</si>
  <si>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</si>
  <si>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</si>
  <si>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</si>
  <si>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</si>
  <si>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</si>
  <si>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</si>
  <si>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</si>
  <si>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</si>
  <si>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</si>
  <si>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</si>
  <si>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</si>
  <si>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</si>
  <si>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</si>
  <si>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</si>
  <si>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</si>
  <si>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</si>
  <si>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</si>
  <si>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</si>
  <si>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</si>
  <si>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</si>
  <si>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</si>
  <si>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</si>
  <si>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</si>
  <si>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</si>
  <si>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</si>
  <si>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</si>
  <si>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</si>
  <si>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</si>
  <si>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</si>
  <si>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</si>
  <si>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</si>
  <si>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</si>
  <si>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</si>
  <si>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</si>
  <si>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</si>
  <si>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</si>
  <si>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</si>
  <si>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</si>
  <si>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</si>
  <si>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</si>
  <si>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</si>
  <si>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</si>
  <si>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</si>
  <si>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</si>
  <si>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</si>
  <si>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</si>
  <si>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</si>
  <si>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</si>
  <si>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</si>
  <si>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</si>
  <si>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</si>
  <si>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</si>
  <si>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</si>
  <si>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</si>
  <si>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</si>
  <si>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</si>
  <si>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</si>
  <si>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</si>
  <si>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</si>
  <si>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</si>
  <si>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</si>
  <si>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</si>
  <si>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</si>
  <si>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</si>
  <si>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</si>
  <si>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</si>
  <si>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</si>
  <si>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</si>
  <si>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</si>
  <si>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</si>
  <si>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</si>
  <si>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</si>
  <si>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</si>
  <si>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</si>
  <si>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</si>
  <si>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</si>
  <si>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</si>
  <si>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</si>
  <si>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</si>
  <si>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</si>
  <si>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</si>
  <si>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</si>
  <si>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</si>
  <si>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</si>
  <si>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</si>
  <si>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</si>
  <si>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</si>
  <si>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</si>
  <si>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</si>
  <si>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</si>
  <si>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</si>
  <si>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</si>
  <si>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</si>
  <si>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</si>
  <si>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</si>
  <si>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</si>
  <si>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</si>
  <si>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</si>
  <si>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</si>
  <si>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</si>
  <si>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</si>
  <si>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</si>
  <si>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</si>
  <si>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</si>
  <si>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</si>
  <si>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</si>
  <si>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</si>
  <si>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</si>
  <si>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</si>
  <si>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</si>
  <si>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</si>
  <si>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</si>
  <si>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</si>
  <si>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</si>
  <si>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</si>
  <si>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</si>
  <si>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</si>
  <si>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</si>
  <si>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</si>
  <si>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</si>
  <si>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</si>
  <si>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</si>
  <si>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</si>
  <si>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</si>
  <si>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</si>
  <si>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</si>
  <si>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</si>
  <si>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</si>
  <si>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</si>
  <si>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</si>
  <si>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</si>
  <si>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</si>
  <si>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</si>
  <si>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</si>
  <si>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</si>
  <si>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</si>
  <si>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</si>
  <si>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</si>
  <si>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</si>
  <si>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</si>
  <si>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</si>
  <si>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</si>
  <si>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</si>
  <si>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</si>
  <si>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</si>
  <si>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</si>
  <si>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</si>
  <si>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</si>
  <si>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</si>
  <si>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</si>
  <si>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</si>
  <si>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</si>
  <si>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</si>
  <si>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</si>
  <si>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</si>
  <si>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</si>
  <si>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</si>
  <si>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</si>
  <si>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</si>
  <si>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</si>
  <si>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</si>
  <si>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</si>
  <si>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</si>
  <si>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</si>
  <si>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</si>
  <si>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</si>
  <si>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</si>
  <si>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</si>
  <si>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</si>
  <si>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</si>
  <si>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</si>
  <si>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</si>
  <si>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</si>
  <si>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</si>
  <si>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</si>
  <si>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</si>
  <si>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</si>
  <si>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</si>
  <si>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</si>
  <si>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</si>
  <si>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</si>
  <si>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</si>
  <si>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</si>
  <si>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</si>
  <si>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</si>
  <si>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</si>
  <si>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</si>
  <si>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</si>
  <si>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</si>
  <si>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</si>
  <si>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</si>
  <si>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</si>
  <si>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</si>
  <si>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</si>
  <si>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</si>
  <si>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</si>
  <si>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</si>
  <si>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</si>
  <si>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</si>
  <si>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</si>
  <si>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</si>
  <si>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</si>
  <si>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</si>
  <si>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</si>
  <si>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</si>
  <si>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</si>
  <si>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</si>
  <si>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</si>
  <si>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</si>
  <si>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</si>
  <si>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</si>
  <si>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</si>
  <si>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</si>
  <si>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</si>
  <si>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</si>
  <si>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</si>
  <si>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</si>
  <si>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</si>
  <si>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</si>
  <si>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</si>
  <si>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</si>
  <si>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</si>
  <si>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</si>
  <si>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</si>
  <si>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</si>
  <si>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</si>
  <si>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</si>
  <si>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</si>
  <si>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</si>
  <si>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</si>
  <si>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</si>
  <si>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</si>
  <si>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</si>
  <si>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</si>
  <si>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</si>
  <si>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</si>
  <si>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</si>
  <si>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</si>
  <si>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</si>
  <si>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</si>
  <si>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</si>
  <si>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</si>
  <si>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</si>
  <si>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</si>
  <si>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</si>
  <si>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</si>
  <si>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</si>
  <si>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</si>
  <si>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</si>
  <si>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</si>
  <si>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</si>
  <si>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</si>
  <si>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</si>
  <si>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</si>
  <si>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</si>
  <si>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</si>
  <si>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</si>
  <si>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</si>
  <si>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</si>
  <si>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</si>
  <si>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</si>
  <si>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</si>
  <si>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</si>
  <si>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</si>
  <si>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</si>
  <si>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</si>
  <si>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</si>
  <si>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</si>
  <si>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</si>
  <si>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</si>
  <si>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</si>
  <si>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</si>
  <si>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</si>
  <si>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</si>
  <si>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</si>
  <si>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</si>
  <si>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</si>
  <si>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</si>
  <si>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</si>
  <si>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</si>
  <si>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</si>
  <si>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</si>
  <si>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</si>
  <si>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</si>
  <si>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</si>
  <si>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</si>
  <si>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</si>
  <si>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</si>
  <si>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</si>
  <si>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</si>
  <si>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</si>
  <si>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</si>
  <si>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</si>
  <si>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</si>
  <si>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</si>
  <si>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</si>
  <si>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</si>
  <si>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</si>
  <si>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</si>
  <si>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</si>
  <si>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</si>
  <si>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</si>
  <si>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</si>
  <si>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</si>
  <si>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</si>
  <si>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</si>
  <si>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</si>
  <si>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</si>
  <si>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</si>
  <si>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</si>
  <si>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</si>
  <si>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</si>
  <si>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</si>
  <si>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</si>
  <si>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</si>
  <si>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</si>
  <si>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</si>
  <si>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</si>
  <si>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</si>
  <si>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</si>
  <si>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</si>
  <si>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</si>
  <si>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</si>
  <si>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</si>
  <si>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</si>
  <si>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</si>
  <si>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</si>
  <si>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</si>
  <si>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</si>
  <si>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</si>
  <si>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</si>
  <si>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</si>
  <si>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</si>
  <si>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</si>
  <si>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</si>
  <si>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</si>
  <si>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</si>
  <si>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</si>
  <si>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</si>
  <si>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</si>
  <si>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</si>
  <si>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</si>
  <si>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</si>
  <si>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</si>
  <si>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</si>
  <si>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</si>
  <si>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</si>
  <si>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</si>
  <si>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</si>
  <si>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</si>
  <si>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</si>
  <si>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</si>
  <si>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</si>
  <si>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</si>
  <si>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</si>
  <si>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</si>
  <si>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</si>
  <si>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</si>
  <si>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</si>
  <si>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</si>
  <si>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</si>
  <si>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</si>
  <si>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</si>
  <si>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</si>
  <si>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</si>
  <si>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</si>
  <si>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</si>
  <si>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</si>
  <si>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</si>
  <si>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</si>
  <si>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</si>
  <si>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</si>
  <si>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</si>
  <si>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</si>
  <si>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</si>
  <si>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</si>
  <si>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</si>
  <si>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</si>
  <si>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</si>
  <si>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</si>
  <si>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</si>
  <si>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</si>
  <si>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</si>
  <si>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</si>
  <si>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</si>
  <si>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</si>
  <si>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</si>
  <si>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</si>
  <si>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</si>
  <si>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</si>
  <si>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</si>
  <si>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</si>
  <si>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</si>
  <si>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</si>
  <si>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</si>
  <si>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</si>
  <si>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</si>
  <si>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</si>
  <si>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</si>
  <si>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</si>
  <si>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</si>
  <si>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</si>
  <si>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</si>
  <si>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</si>
  <si>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</si>
  <si>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</si>
  <si>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</si>
  <si>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</si>
  <si>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</si>
  <si>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</si>
  <si>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</si>
  <si>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</si>
  <si>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</si>
  <si>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</si>
  <si>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</si>
  <si>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</si>
  <si>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</si>
  <si>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</si>
  <si>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</si>
  <si>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</si>
  <si>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</si>
  <si>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</si>
  <si>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</si>
  <si>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</si>
  <si>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</si>
  <si>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</si>
  <si>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</si>
  <si>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</si>
  <si>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</si>
  <si>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</si>
  <si>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</si>
  <si>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</si>
  <si>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</si>
  <si>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</si>
  <si>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</si>
  <si>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</si>
  <si>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</si>
  <si>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</si>
  <si>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</si>
  <si>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</si>
  <si>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</si>
  <si>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</si>
  <si>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</si>
  <si>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</si>
  <si>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</si>
  <si>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</si>
  <si>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</si>
  <si>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</si>
  <si>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</si>
  <si>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</si>
  <si>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</si>
  <si>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</si>
  <si>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</si>
  <si>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</si>
  <si>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</si>
  <si>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</si>
  <si>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</si>
  <si>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</si>
  <si>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</si>
  <si>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</si>
  <si>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</si>
  <si>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</si>
  <si>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</si>
  <si>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</si>
  <si>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</si>
  <si>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</si>
  <si>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</si>
  <si>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</si>
  <si>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</si>
  <si>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</si>
  <si>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</si>
  <si>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</si>
  <si>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</si>
  <si>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</si>
  <si>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</si>
  <si>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</si>
  <si>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</si>
  <si>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</si>
  <si>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</si>
  <si>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</si>
  <si>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</si>
  <si>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</si>
  <si>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</si>
  <si>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</si>
  <si>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</si>
  <si>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</si>
  <si>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</si>
  <si>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</si>
  <si>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</si>
  <si>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</si>
  <si>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</si>
  <si>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</si>
  <si>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</si>
  <si>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</si>
  <si>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</si>
  <si>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</si>
  <si>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</si>
  <si>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</si>
  <si>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</si>
  <si>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</si>
  <si>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</si>
  <si>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</si>
  <si>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</si>
  <si>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</si>
  <si>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</si>
  <si>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</si>
  <si>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</si>
  <si>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</si>
  <si>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</si>
  <si>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</si>
  <si>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</si>
  <si>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</si>
  <si>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</si>
  <si>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</si>
  <si>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</si>
  <si>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</si>
  <si>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</si>
  <si>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</si>
  <si>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</si>
  <si>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</si>
  <si>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</si>
  <si>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</si>
  <si>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</si>
  <si>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</si>
  <si>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</si>
  <si>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</si>
  <si>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</si>
  <si>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</si>
  <si>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</si>
  <si>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</si>
  <si>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</si>
  <si>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</si>
  <si>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</si>
  <si>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</si>
  <si>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</si>
  <si>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</si>
  <si>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</si>
  <si>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</si>
  <si>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</si>
  <si>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</si>
  <si>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</si>
  <si>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</si>
  <si>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</si>
  <si>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</si>
  <si>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</si>
  <si>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</si>
  <si>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</si>
  <si>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</si>
  <si>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</si>
  <si>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</si>
  <si>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</si>
  <si>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</si>
  <si>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</si>
  <si>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</si>
  <si>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</si>
  <si>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</si>
  <si>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</si>
  <si>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</si>
  <si>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</si>
  <si>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</si>
  <si>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</si>
  <si>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</si>
  <si>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</si>
  <si>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</si>
  <si>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</si>
  <si>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</si>
  <si>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</si>
  <si>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</si>
  <si>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</si>
  <si>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</si>
  <si>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</si>
  <si>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</si>
  <si>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</si>
  <si>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</si>
  <si>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</si>
  <si>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</si>
  <si>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</si>
  <si>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</si>
  <si>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</si>
  <si>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</si>
  <si>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</si>
  <si>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</si>
  <si>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</si>
  <si>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</si>
  <si>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</si>
  <si>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</si>
  <si>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</si>
  <si>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</si>
  <si>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</si>
  <si>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</si>
  <si>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</si>
  <si>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</si>
  <si>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</si>
  <si>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</si>
  <si>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</si>
  <si>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</si>
  <si>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</si>
  <si>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</si>
  <si>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</si>
  <si>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</si>
  <si>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</si>
  <si>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</si>
  <si>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</si>
  <si>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</si>
  <si>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</si>
  <si>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</si>
  <si>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</si>
  <si>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</si>
  <si>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</si>
  <si>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</si>
  <si>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</si>
  <si>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</si>
  <si>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</si>
  <si>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</si>
  <si>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</si>
  <si>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</si>
  <si>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</si>
  <si>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</si>
  <si>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</si>
  <si>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</si>
  <si>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</si>
  <si>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</si>
  <si>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</si>
  <si>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</si>
  <si>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</si>
  <si>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</si>
  <si>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</si>
  <si>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</si>
  <si>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</si>
  <si>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</si>
  <si>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</si>
  <si>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</si>
  <si>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</si>
  <si>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</si>
  <si>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</si>
  <si>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</si>
  <si>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</si>
  <si>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</si>
  <si>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</si>
  <si>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</si>
  <si>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</si>
  <si>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</si>
  <si>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</si>
  <si>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</si>
  <si>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</si>
  <si>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</si>
  <si>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</si>
  <si>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</si>
  <si>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</si>
  <si>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</si>
  <si>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</si>
  <si>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</si>
  <si>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</si>
  <si>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</si>
  <si>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</si>
  <si>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</si>
  <si>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</si>
  <si>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</si>
  <si>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</si>
  <si>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</si>
  <si>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</si>
  <si>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</si>
  <si>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</si>
  <si>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</si>
  <si>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</si>
  <si>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</si>
  <si>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</si>
  <si>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</si>
  <si>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</si>
  <si>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</si>
  <si>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</si>
  <si>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</si>
  <si>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</si>
  <si>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</si>
  <si>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</si>
  <si>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</si>
  <si>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</si>
  <si>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</si>
  <si>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</si>
  <si>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</si>
  <si>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</si>
  <si>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</si>
  <si>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</si>
  <si>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</si>
  <si>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</si>
  <si>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</si>
  <si>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</si>
  <si>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</si>
  <si>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</si>
  <si>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</si>
  <si>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</si>
  <si>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</si>
  <si>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</si>
  <si>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</si>
  <si>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</si>
  <si>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</si>
  <si>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</si>
  <si>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</si>
  <si>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</si>
  <si>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</si>
  <si>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</si>
  <si>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</si>
  <si>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</si>
  <si>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</si>
  <si>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</si>
  <si>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</si>
  <si>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</si>
  <si>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</si>
  <si>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</si>
  <si>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</si>
  <si>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</si>
  <si>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</si>
  <si>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</si>
  <si>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</si>
  <si>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</si>
  <si>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</si>
  <si>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</si>
  <si>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</si>
  <si>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</si>
  <si>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</si>
  <si>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</si>
  <si>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</si>
  <si>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</si>
  <si>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</si>
  <si>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</si>
  <si>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</si>
  <si>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</si>
  <si>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</si>
  <si>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</si>
  <si>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</si>
  <si>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</si>
  <si>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</si>
  <si>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</si>
  <si>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</si>
  <si>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</si>
  <si>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</si>
  <si>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</si>
  <si>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</si>
  <si>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</si>
  <si>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</si>
  <si>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</si>
  <si>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</si>
  <si>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</si>
  <si>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</si>
  <si>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</si>
  <si>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</si>
  <si>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</si>
  <si>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</si>
  <si>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</si>
  <si>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</si>
  <si>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</si>
  <si>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</si>
  <si>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</si>
  <si>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</si>
  <si>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</si>
  <si>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</si>
  <si>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</si>
  <si>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</si>
  <si>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</si>
  <si>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</si>
  <si>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</si>
  <si>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</si>
  <si>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</si>
  <si>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</si>
  <si>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</si>
  <si>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</si>
  <si>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</si>
  <si>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</si>
  <si>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</si>
  <si>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</si>
  <si>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</si>
  <si>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</si>
  <si>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</si>
  <si>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</si>
  <si>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</si>
  <si>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</si>
  <si>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</si>
  <si>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</si>
  <si>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</si>
  <si>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</si>
  <si>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</si>
  <si>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</si>
  <si>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</si>
  <si>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</si>
  <si>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</si>
  <si>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</si>
  <si>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</si>
  <si>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</si>
  <si>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</si>
  <si>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</si>
  <si>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</si>
  <si>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</si>
  <si>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</si>
  <si>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</si>
  <si>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</si>
  <si>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</si>
  <si>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</si>
  <si>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</si>
  <si>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</si>
  <si>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</si>
  <si>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</si>
  <si>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</si>
  <si>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</si>
  <si>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</si>
  <si>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</si>
  <si>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</si>
  <si>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</si>
  <si>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</si>
  <si>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</si>
  <si>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</si>
  <si>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</si>
  <si>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</si>
  <si>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</si>
  <si>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</si>
  <si>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</si>
  <si>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</si>
  <si>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</si>
  <si>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</si>
  <si>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</si>
  <si>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</si>
  <si>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</si>
  <si>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</si>
  <si>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</si>
  <si>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</si>
  <si>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</si>
  <si>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</si>
  <si>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</si>
  <si>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</si>
  <si>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</si>
  <si>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</si>
  <si>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</si>
  <si>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</si>
  <si>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</si>
  <si>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</si>
  <si>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</si>
  <si>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</si>
  <si>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</si>
  <si>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</si>
  <si>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</si>
  <si>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</si>
  <si>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</si>
  <si>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</si>
  <si>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</si>
  <si>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</si>
  <si>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</si>
  <si>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</si>
  <si>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</si>
  <si>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</si>
  <si>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</si>
  <si>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</si>
  <si>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</si>
  <si>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</si>
  <si>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</si>
  <si>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</si>
  <si>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</si>
  <si>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</si>
  <si>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</si>
  <si>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</si>
  <si>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</si>
  <si>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</si>
  <si>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</si>
  <si>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</si>
  <si>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</si>
  <si>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</si>
  <si>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</si>
  <si>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</si>
  <si>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</si>
  <si>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</si>
  <si>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</si>
  <si>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</si>
  <si>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</si>
  <si>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</si>
  <si>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</si>
  <si>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</si>
  <si>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</si>
  <si>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</si>
  <si>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</si>
  <si>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</si>
  <si>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</si>
  <si>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</si>
  <si>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</si>
  <si>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</si>
  <si>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</si>
  <si>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</si>
  <si>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</si>
  <si>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</si>
  <si>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</si>
  <si>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</si>
  <si>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</si>
  <si>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</si>
  <si>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</si>
  <si>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</si>
  <si>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</si>
  <si>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</si>
  <si>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</si>
  <si>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</si>
  <si>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</si>
  <si>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</si>
  <si>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</si>
  <si>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</si>
  <si>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</si>
  <si>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</si>
  <si>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</si>
  <si>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</si>
  <si>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</si>
  <si>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</si>
  <si>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</si>
  <si>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</si>
  <si>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</si>
  <si>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</si>
  <si>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</si>
  <si>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</si>
  <si>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</si>
  <si>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</si>
  <si>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</si>
  <si>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</si>
  <si>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</si>
  <si>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</si>
  <si>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</si>
  <si>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</si>
  <si>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</si>
  <si>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</si>
  <si>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</si>
  <si>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</si>
  <si>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</si>
  <si>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</si>
  <si>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</si>
  <si>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</si>
  <si>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</si>
  <si>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</si>
  <si>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</si>
  <si>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</si>
  <si>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</si>
  <si>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</si>
  <si>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</si>
  <si>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</si>
  <si>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</si>
  <si>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</si>
  <si>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</si>
  <si>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</si>
  <si>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</si>
  <si>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</si>
  <si>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</si>
  <si>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</si>
  <si>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</si>
  <si>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</si>
  <si>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</si>
  <si>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</si>
  <si>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</si>
  <si>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</si>
  <si>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</si>
  <si>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</si>
  <si>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</si>
  <si>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</si>
  <si>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</si>
  <si>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</si>
  <si>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</si>
  <si>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</si>
  <si>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</si>
  <si>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</si>
  <si>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</si>
  <si>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</si>
  <si>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</si>
  <si>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</si>
  <si>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</si>
  <si>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</si>
  <si>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</si>
  <si>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</si>
  <si>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</si>
  <si>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</si>
  <si>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</si>
  <si>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</si>
  <si>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</si>
  <si>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</si>
  <si>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</si>
  <si>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</si>
  <si>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</si>
  <si>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</si>
  <si>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</si>
  <si>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</si>
  <si>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</si>
  <si>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</si>
  <si>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</si>
  <si>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</si>
  <si>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</si>
  <si>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</si>
  <si>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</si>
  <si>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</si>
  <si>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</si>
  <si>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</si>
  <si>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</si>
  <si>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</si>
  <si>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</si>
  <si>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</si>
  <si>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</si>
  <si>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</si>
  <si>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</si>
  <si>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</si>
  <si>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</si>
  <si>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</si>
  <si>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</si>
  <si>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</si>
  <si>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</si>
  <si>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</si>
  <si>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</si>
  <si>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</si>
  <si>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</si>
  <si>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</si>
  <si>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</si>
  <si>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</si>
  <si>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</si>
  <si>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</si>
  <si>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</si>
  <si>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</si>
  <si>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</si>
  <si>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</si>
  <si>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</si>
  <si>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</si>
  <si>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</si>
  <si>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</si>
  <si>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</si>
  <si>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</si>
  <si>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</si>
  <si>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</si>
  <si>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</si>
  <si>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</si>
  <si>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</si>
  <si>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</si>
  <si>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</si>
  <si>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</si>
  <si>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</si>
  <si>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</si>
  <si>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</si>
  <si>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</si>
  <si>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</si>
  <si>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</si>
  <si>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</si>
  <si>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</si>
  <si>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</si>
  <si>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</si>
  <si>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</si>
  <si>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</si>
  <si>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</si>
  <si>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</si>
  <si>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</si>
  <si>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</si>
  <si>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</si>
  <si>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</si>
  <si>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</si>
  <si>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</si>
  <si>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</si>
  <si>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</si>
  <si>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</si>
  <si>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</si>
  <si>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</si>
  <si>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</si>
  <si>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</si>
  <si>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</si>
  <si>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</si>
  <si>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</si>
  <si>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</si>
  <si>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</si>
  <si>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</si>
  <si>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</si>
  <si>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</si>
  <si>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</si>
  <si>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</si>
  <si>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</si>
  <si>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</si>
  <si>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</si>
  <si>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</si>
  <si>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</si>
  <si>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</si>
  <si>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</si>
  <si>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</si>
  <si>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</si>
  <si>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</si>
  <si>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</si>
  <si>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</si>
  <si>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</si>
  <si>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</si>
  <si>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</si>
  <si>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</si>
  <si>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</si>
  <si>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</si>
  <si>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</si>
  <si>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</si>
  <si>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</si>
  <si>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</si>
  <si>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</si>
  <si>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</si>
  <si>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</si>
  <si>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</si>
  <si>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</si>
  <si>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</si>
  <si>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</si>
  <si>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</si>
  <si>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</si>
  <si>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</si>
  <si>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</si>
  <si>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</si>
  <si>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</si>
  <si>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</si>
  <si>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</si>
  <si>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</si>
  <si>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</si>
  <si>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</si>
  <si>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</si>
  <si>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</si>
  <si>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</si>
  <si>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</si>
  <si>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</si>
  <si>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</si>
  <si>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</si>
  <si>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</si>
  <si>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</si>
  <si>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</si>
  <si>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</si>
  <si>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</si>
  <si>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</si>
  <si>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</si>
  <si>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</si>
  <si>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</si>
  <si>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</si>
  <si>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</si>
  <si>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</si>
  <si>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</si>
  <si>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</si>
  <si>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</si>
  <si>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</si>
  <si>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</si>
  <si>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</si>
  <si>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</si>
  <si>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</si>
  <si>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</si>
  <si>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</si>
  <si>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</si>
  <si>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</si>
  <si>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</si>
  <si>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</si>
  <si>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</si>
  <si>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</si>
  <si>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</si>
  <si>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</si>
  <si>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</si>
  <si>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</si>
  <si>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</si>
  <si>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</si>
  <si>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</si>
  <si>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</si>
  <si>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</si>
  <si>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</si>
  <si>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</si>
  <si>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</si>
  <si>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</si>
  <si>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</si>
  <si>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</si>
  <si>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</si>
  <si>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</si>
  <si>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</si>
  <si>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</si>
  <si>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</si>
  <si>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</si>
  <si>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</si>
  <si>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</si>
  <si>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</si>
  <si>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</si>
  <si>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</si>
  <si>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</si>
  <si>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</si>
  <si>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</si>
  <si>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</si>
  <si>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</si>
  <si>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</si>
  <si>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</si>
  <si>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</si>
  <si>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</si>
  <si>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</si>
  <si>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</si>
  <si>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</si>
  <si>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</si>
  <si>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</si>
  <si>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</si>
  <si>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</si>
  <si>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</si>
  <si>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</si>
  <si>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</si>
  <si>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</si>
  <si>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</si>
  <si>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</si>
  <si>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</si>
  <si>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</si>
  <si>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</si>
  <si>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</si>
  <si>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</si>
  <si>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</si>
  <si>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</si>
  <si>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</si>
  <si>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</si>
  <si>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</si>
  <si>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</si>
  <si>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</si>
  <si>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</si>
  <si>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</si>
  <si>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</si>
  <si>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</si>
  <si>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</si>
  <si>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</si>
  <si>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</si>
  <si>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</si>
  <si>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</si>
  <si>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</si>
  <si>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</si>
  <si>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</si>
  <si>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</si>
  <si>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</si>
  <si>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</si>
  <si>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</si>
  <si>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</si>
  <si>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</si>
  <si>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</si>
  <si>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</si>
  <si>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</si>
  <si>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</si>
  <si>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</si>
  <si>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</si>
  <si>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</si>
  <si>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</si>
  <si>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</si>
  <si>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</si>
  <si>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</si>
  <si>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</si>
  <si>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</si>
  <si>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</si>
  <si>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</si>
  <si>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</si>
  <si>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</si>
  <si>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</si>
  <si>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</si>
  <si>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</si>
  <si>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</si>
  <si>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</si>
  <si>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</si>
  <si>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</si>
  <si>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</si>
  <si>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</si>
  <si>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</si>
  <si>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</si>
  <si>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</si>
  <si>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</si>
  <si>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</si>
  <si>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</si>
  <si>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</si>
  <si>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</si>
  <si>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</si>
  <si>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</si>
  <si>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</si>
  <si>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</si>
  <si>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</si>
  <si>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</si>
  <si>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</si>
  <si>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</si>
  <si>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</si>
  <si>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</si>
  <si>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</si>
  <si>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</si>
  <si>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</si>
  <si>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</si>
  <si>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</si>
  <si>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</si>
  <si>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</si>
  <si>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</si>
  <si>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</si>
  <si>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</si>
  <si>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</si>
  <si>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</si>
  <si>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</si>
  <si>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</si>
  <si>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</si>
  <si>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</si>
  <si>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</si>
  <si>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</si>
  <si>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</si>
  <si>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</si>
  <si>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</si>
  <si>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</si>
  <si>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</si>
  <si>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</si>
  <si>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</si>
  <si>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</si>
  <si>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</si>
  <si>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</si>
  <si>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</si>
  <si>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</si>
  <si>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</si>
  <si>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</si>
  <si>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</si>
  <si>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</si>
  <si>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</si>
  <si>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</si>
  <si>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</si>
  <si>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</si>
  <si>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</si>
  <si>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</si>
  <si>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</si>
  <si>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</si>
  <si>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</si>
  <si>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</si>
  <si>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</si>
  <si>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</si>
  <si>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</si>
  <si>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</si>
  <si>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</si>
  <si>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</si>
  <si>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</si>
  <si>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</si>
  <si>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</si>
  <si>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</si>
  <si>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</si>
  <si>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</si>
  <si>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</si>
  <si>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</si>
  <si>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</si>
  <si>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</si>
  <si>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</si>
  <si>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</si>
  <si>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</si>
  <si>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</si>
  <si>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</si>
  <si>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</si>
  <si>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</si>
  <si>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</si>
  <si>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</si>
  <si>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</si>
  <si>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</si>
  <si>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</si>
  <si>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</si>
  <si>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</si>
  <si>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</si>
  <si>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</si>
  <si>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</si>
  <si>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</si>
  <si>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</si>
  <si>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</si>
  <si>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</si>
  <si>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</si>
  <si>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</si>
  <si>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</si>
  <si>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</si>
  <si>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</si>
  <si>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</si>
  <si>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</si>
  <si>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</si>
  <si>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</si>
  <si>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</si>
  <si>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</si>
  <si>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</si>
  <si>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</si>
  <si>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</si>
  <si>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</si>
  <si>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</si>
  <si>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</si>
  <si>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</si>
  <si>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</si>
  <si>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</si>
  <si>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</si>
  <si>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</si>
  <si>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</si>
  <si>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</si>
  <si>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</si>
  <si>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</si>
  <si>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</si>
  <si>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</si>
  <si>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</si>
  <si>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</si>
  <si>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</si>
  <si>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</si>
  <si>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</si>
  <si>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</si>
  <si>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</si>
  <si>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</si>
  <si>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</si>
  <si>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</si>
  <si>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</si>
  <si>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</si>
  <si>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</si>
  <si>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</si>
  <si>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</si>
  <si>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</si>
  <si>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</si>
  <si>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</si>
  <si>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</si>
  <si>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</si>
  <si>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</si>
  <si>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</si>
  <si>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</si>
  <si>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</si>
  <si>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</si>
  <si>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</si>
  <si>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</si>
  <si>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</si>
  <si>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</si>
  <si>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</si>
  <si>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</si>
  <si>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</si>
  <si>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</si>
  <si>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</si>
  <si>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</si>
  <si>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</si>
  <si>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</si>
  <si>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</si>
  <si>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</si>
  <si>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</si>
  <si>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</si>
  <si>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</si>
  <si>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</si>
  <si>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</si>
  <si>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</si>
  <si>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</si>
  <si>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</si>
  <si>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</si>
  <si>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</si>
  <si>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</si>
  <si>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</si>
  <si>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</si>
  <si>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</si>
  <si>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</si>
  <si>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</si>
  <si>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</si>
  <si>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</si>
  <si>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</si>
  <si>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</si>
  <si>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</si>
  <si>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</si>
  <si>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</si>
  <si>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</si>
  <si>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</si>
  <si>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</si>
  <si>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</si>
  <si>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</si>
  <si>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</si>
  <si>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</si>
  <si>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</si>
  <si>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</si>
  <si>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</si>
  <si>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</si>
  <si>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</si>
  <si>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</si>
  <si>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</si>
  <si>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</si>
  <si>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</si>
  <si>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</si>
  <si>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</si>
  <si>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</si>
  <si>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</si>
  <si>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</si>
  <si>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</si>
  <si>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</si>
  <si>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</si>
  <si>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</si>
  <si>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</si>
  <si>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</si>
  <si>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</si>
  <si>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</si>
  <si>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</si>
  <si>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</si>
  <si>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</si>
  <si>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</si>
  <si>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</si>
  <si>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</si>
  <si>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</si>
  <si>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</si>
  <si>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</si>
  <si>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</si>
  <si>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</si>
  <si>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</si>
  <si>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</si>
  <si>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</si>
  <si>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</si>
  <si>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</si>
  <si>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</si>
  <si>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</si>
  <si>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</si>
  <si>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</si>
  <si>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</si>
  <si>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</si>
  <si>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</si>
  <si>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</si>
  <si>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</si>
  <si>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</si>
  <si>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</si>
  <si>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</si>
  <si>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</si>
  <si>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</si>
  <si>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</si>
  <si>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</si>
  <si>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</si>
  <si>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</si>
  <si>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</si>
  <si>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</si>
  <si>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</si>
  <si>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</si>
  <si>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</si>
  <si>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</si>
  <si>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</si>
  <si>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</si>
  <si>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</si>
  <si>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</si>
  <si>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</si>
  <si>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</si>
  <si>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</si>
  <si>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</si>
  <si>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</si>
  <si>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</si>
  <si>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</si>
  <si>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</si>
  <si>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</si>
  <si>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</si>
  <si>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</si>
  <si>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</si>
  <si>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</si>
  <si>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</si>
  <si>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</si>
  <si>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</si>
  <si>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</si>
  <si>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</si>
  <si>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</si>
  <si>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</si>
  <si>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</si>
  <si>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</si>
  <si>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</si>
  <si>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</si>
  <si>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</si>
  <si>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</si>
  <si>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</si>
  <si>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</si>
  <si>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</si>
  <si>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</si>
  <si>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</si>
  <si>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</si>
  <si>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</si>
  <si>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</si>
  <si>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</si>
  <si>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</si>
  <si>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</si>
  <si>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</si>
  <si>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</si>
  <si>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</si>
  <si>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</si>
  <si>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</si>
  <si>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</si>
  <si>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</si>
  <si>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</si>
  <si>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</si>
  <si>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</si>
  <si>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</si>
  <si>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</si>
  <si>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</si>
  <si>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</si>
  <si>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</si>
  <si>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</si>
  <si>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</si>
  <si>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</si>
  <si>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</si>
  <si>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</si>
  <si>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</si>
  <si>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</si>
  <si>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</si>
  <si>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</si>
  <si>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</si>
  <si>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</si>
  <si>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</si>
  <si>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</si>
  <si>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</si>
  <si>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</si>
  <si>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</si>
  <si>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</si>
  <si>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</si>
  <si>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</si>
  <si>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</si>
  <si>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</si>
  <si>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</si>
  <si>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</si>
  <si>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</si>
  <si>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</si>
  <si>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</si>
  <si>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</si>
  <si>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</si>
  <si>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</si>
  <si>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</si>
  <si>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</si>
  <si>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</si>
  <si>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</si>
  <si>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</si>
  <si>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</si>
  <si>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</si>
  <si>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</si>
  <si>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</si>
  <si>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</si>
  <si>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</si>
  <si>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</si>
  <si>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</si>
  <si>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</si>
  <si>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</si>
  <si>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</si>
  <si>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</si>
  <si>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</si>
  <si>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</si>
  <si>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</si>
  <si>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</si>
  <si>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</si>
  <si>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</si>
  <si>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</si>
  <si>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</si>
  <si>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</si>
  <si>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</si>
  <si>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</si>
  <si>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</si>
  <si>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</si>
  <si>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</si>
  <si>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</si>
  <si>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</si>
  <si>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</si>
  <si>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</si>
  <si>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</si>
  <si>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</si>
  <si>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</si>
  <si>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</si>
  <si>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</si>
  <si>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</si>
  <si>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</si>
  <si>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</si>
  <si>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</si>
  <si>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</si>
  <si>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</si>
  <si>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</si>
  <si>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</si>
  <si>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</si>
  <si>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</si>
  <si>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</si>
  <si>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</si>
  <si>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</si>
  <si>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</si>
  <si>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</si>
  <si>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</si>
  <si>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</si>
  <si>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</si>
  <si>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</si>
  <si>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</si>
  <si>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</si>
  <si>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</si>
  <si>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</si>
  <si>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</si>
  <si>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</si>
  <si>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</si>
  <si>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</si>
  <si>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</si>
  <si>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</si>
  <si>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</si>
  <si>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</si>
  <si>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</si>
  <si>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</si>
  <si>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</si>
  <si>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</si>
  <si>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</si>
  <si>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</si>
  <si>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</si>
  <si>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</si>
  <si>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</si>
  <si>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</si>
  <si>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</si>
  <si>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</si>
  <si>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</si>
  <si>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</si>
  <si>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</si>
  <si>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</si>
  <si>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</si>
  <si>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</si>
  <si>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</si>
  <si>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</si>
  <si>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</si>
  <si>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</si>
  <si>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</si>
  <si>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</si>
  <si>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</si>
  <si>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</si>
  <si>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</si>
  <si>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</si>
  <si>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</si>
  <si>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</si>
  <si>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</si>
  <si>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</si>
  <si>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</si>
  <si>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</si>
  <si>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</si>
  <si>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</si>
  <si>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</si>
  <si>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</si>
  <si>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</si>
  <si>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</si>
  <si>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</si>
  <si>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</si>
  <si>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</si>
  <si>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</si>
  <si>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</si>
  <si>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</si>
  <si>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</si>
  <si>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</si>
  <si>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</si>
  <si>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</si>
  <si>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</si>
  <si>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</si>
  <si>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</si>
  <si>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</si>
  <si>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</si>
  <si>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</si>
  <si>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</si>
  <si>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</si>
  <si>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</si>
  <si>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</si>
  <si>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</si>
  <si>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</si>
  <si>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</si>
  <si>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</si>
  <si>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</si>
  <si>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</si>
  <si>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</si>
  <si>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</si>
  <si>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</si>
  <si>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</si>
  <si>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</si>
  <si>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</si>
  <si>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</si>
  <si>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</si>
  <si>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</si>
  <si>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</si>
  <si>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</si>
  <si>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</si>
  <si>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</si>
  <si>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</si>
  <si>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</si>
  <si>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</si>
  <si>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</si>
  <si>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</si>
  <si>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</si>
  <si>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</si>
  <si>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</si>
  <si>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</si>
  <si>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</si>
  <si>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</si>
  <si>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</si>
  <si>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</si>
  <si>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</si>
  <si>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</si>
  <si>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</si>
  <si>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</si>
  <si>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</si>
  <si>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</si>
  <si>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</si>
  <si>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</si>
  <si>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</si>
  <si>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</si>
  <si>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</si>
  <si>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</si>
  <si>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</si>
  <si>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</si>
  <si>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</si>
  <si>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</si>
  <si>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</si>
  <si>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</si>
  <si>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</si>
  <si>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</si>
  <si>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</si>
  <si>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</si>
  <si>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</si>
  <si>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</si>
  <si>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</si>
  <si>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</si>
  <si>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</si>
  <si>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</si>
  <si>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</si>
  <si>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</si>
  <si>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</si>
  <si>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</si>
  <si>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</si>
  <si>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</si>
  <si>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</si>
  <si>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</si>
  <si>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</si>
  <si>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</si>
  <si>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</si>
  <si>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</si>
  <si>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</si>
  <si>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</si>
  <si>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</si>
  <si>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</si>
  <si>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</si>
  <si>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</si>
  <si>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</si>
  <si>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</si>
  <si>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</si>
  <si>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</si>
  <si>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</si>
  <si>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</si>
  <si>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</si>
  <si>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</si>
  <si>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</si>
  <si>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</si>
  <si>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</si>
  <si>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</si>
  <si>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</si>
  <si>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</si>
  <si>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</si>
  <si>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</si>
  <si>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</si>
  <si>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</si>
  <si>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</si>
  <si>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</si>
  <si>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</si>
  <si>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</si>
  <si>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</si>
  <si>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</si>
  <si>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</si>
  <si>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</si>
  <si>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</si>
  <si>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</si>
  <si>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</si>
  <si>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</si>
  <si>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</si>
  <si>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</si>
  <si>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</si>
  <si>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</si>
  <si>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</si>
  <si>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</si>
  <si>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</si>
  <si>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</si>
  <si>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</si>
  <si>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</si>
  <si>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</si>
  <si>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</si>
  <si>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</si>
  <si>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</si>
  <si>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</si>
  <si>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</si>
  <si>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</si>
  <si>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</si>
  <si>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</si>
  <si>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</si>
  <si>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</si>
  <si>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</si>
  <si>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</si>
  <si>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</si>
  <si>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</si>
  <si>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</si>
  <si>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</si>
  <si>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</si>
  <si>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</si>
  <si>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</si>
  <si>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</si>
  <si>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</si>
  <si>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</si>
  <si>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</si>
  <si>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</si>
  <si>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</si>
  <si>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</si>
  <si>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</si>
  <si>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</si>
  <si>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</si>
  <si>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</si>
  <si>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</si>
  <si>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</si>
  <si>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</si>
  <si>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</si>
  <si>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</si>
  <si>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</si>
  <si>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</si>
  <si>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</si>
  <si>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</si>
  <si>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</si>
  <si>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</si>
  <si>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</si>
  <si>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</si>
  <si>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</si>
  <si>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</si>
  <si>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</si>
  <si>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</si>
  <si>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</si>
  <si>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</si>
  <si>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</si>
  <si>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</si>
  <si>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</si>
  <si>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</si>
  <si>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</si>
  <si>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</si>
  <si>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</si>
  <si>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</si>
  <si>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</si>
  <si>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</si>
  <si>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</si>
  <si>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</si>
  <si>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</si>
  <si>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</si>
  <si>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</si>
  <si>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</si>
  <si>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</si>
  <si>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</si>
  <si>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</si>
  <si>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</si>
  <si>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</si>
  <si>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</si>
  <si>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</si>
  <si>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</si>
  <si>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</si>
  <si>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</si>
  <si>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</si>
  <si>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</si>
  <si>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</si>
  <si>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</si>
  <si>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</si>
  <si>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</si>
  <si>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</si>
  <si>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</si>
  <si>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</si>
  <si>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</si>
  <si>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</si>
  <si>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</si>
  <si>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</si>
  <si>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</si>
  <si>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</si>
  <si>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</si>
  <si>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</si>
  <si>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</si>
  <si>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</si>
  <si>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</si>
  <si>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</si>
  <si>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</si>
  <si>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</si>
  <si>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</si>
  <si>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</si>
  <si>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</si>
  <si>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</si>
  <si>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</si>
  <si>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</si>
  <si>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</si>
  <si>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</si>
  <si>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</si>
  <si>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</si>
  <si>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</si>
  <si>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</si>
  <si>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</si>
  <si>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</si>
  <si>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</si>
  <si>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</si>
  <si>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</si>
  <si>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</si>
  <si>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</si>
  <si>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</si>
  <si>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</si>
  <si>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</si>
  <si>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</si>
  <si>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</si>
  <si>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</si>
  <si>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</si>
  <si>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</si>
  <si>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</si>
  <si>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</si>
  <si>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</si>
  <si>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</si>
  <si>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</si>
  <si>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</si>
  <si>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</si>
  <si>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</si>
  <si>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</si>
  <si>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</si>
  <si>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</si>
  <si>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</si>
  <si>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</si>
  <si>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</si>
  <si>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</si>
  <si>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</si>
  <si>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</si>
  <si>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</si>
  <si>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</si>
  <si>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</si>
  <si>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</si>
  <si>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</si>
  <si>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</si>
  <si>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</si>
  <si>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</si>
  <si>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</si>
  <si>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</si>
  <si>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</si>
  <si>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</si>
  <si>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</si>
  <si>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</si>
  <si>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</si>
  <si>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</si>
  <si>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</si>
  <si>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</si>
  <si>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</si>
  <si>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</si>
  <si>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</si>
  <si>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</si>
  <si>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</si>
  <si>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</si>
  <si>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</si>
  <si>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</si>
  <si>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</si>
  <si>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</si>
  <si>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</si>
  <si>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</si>
  <si>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</si>
  <si>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</si>
  <si>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</si>
  <si>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</si>
  <si>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</si>
  <si>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</si>
  <si>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</si>
  <si>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</si>
  <si>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</si>
  <si>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</si>
  <si>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</si>
  <si>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</si>
  <si>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</si>
  <si>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</si>
  <si>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</si>
  <si>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</si>
  <si>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</si>
  <si>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</si>
  <si>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</si>
  <si>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</si>
  <si>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</si>
  <si>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</si>
  <si>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</si>
  <si>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</si>
  <si>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</si>
  <si>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</si>
  <si>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</si>
  <si>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</si>
  <si>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</si>
  <si>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</si>
  <si>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</si>
  <si>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</si>
  <si>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</si>
  <si>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</si>
  <si>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</si>
  <si>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</si>
  <si>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</si>
  <si>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</si>
  <si>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</si>
  <si>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</si>
  <si>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</si>
  <si>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</si>
  <si>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</si>
  <si>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</si>
  <si>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</si>
  <si>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</si>
  <si>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</si>
  <si>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</si>
  <si>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</si>
  <si>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</si>
  <si>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</si>
  <si>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</si>
  <si>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</si>
  <si>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</si>
  <si>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</si>
  <si>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</si>
  <si>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</si>
  <si>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</si>
  <si>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</si>
  <si>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</si>
  <si>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</si>
  <si>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</si>
  <si>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</si>
  <si>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</si>
  <si>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</si>
  <si>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</si>
  <si>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</si>
  <si>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</si>
  <si>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</si>
  <si>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</si>
  <si>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</si>
  <si>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</si>
  <si>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</si>
  <si>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</si>
  <si>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</si>
  <si>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</si>
  <si>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</si>
  <si>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</si>
  <si>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</si>
  <si>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</si>
  <si>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</si>
  <si>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</si>
  <si>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</si>
  <si>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</si>
  <si>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</si>
  <si>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</si>
  <si>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</si>
  <si>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</si>
  <si>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</si>
  <si>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</si>
  <si>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</si>
  <si>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</si>
  <si>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</si>
  <si>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</si>
  <si>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</si>
  <si>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</si>
  <si>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</si>
  <si>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</si>
  <si>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</si>
  <si>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</si>
  <si>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</si>
  <si>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</si>
  <si>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</si>
  <si>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</si>
  <si>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</si>
  <si>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</si>
  <si>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</si>
  <si>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</si>
  <si>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</si>
  <si>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</si>
  <si>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</si>
  <si>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</si>
  <si>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</si>
  <si>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</si>
  <si>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</si>
  <si>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</si>
  <si>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</si>
  <si>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</si>
  <si>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</si>
  <si>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</si>
  <si>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</si>
  <si>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</si>
  <si>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</si>
  <si>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</si>
  <si>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</si>
  <si>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</si>
  <si>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</si>
  <si>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</si>
  <si>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</si>
  <si>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</si>
  <si>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</si>
  <si>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</si>
  <si>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</si>
  <si>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</si>
  <si>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</si>
  <si>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</si>
  <si>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</si>
  <si>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</si>
  <si>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</si>
  <si>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</si>
  <si>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</si>
  <si>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</si>
  <si>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</si>
  <si>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</si>
  <si>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</si>
  <si>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</si>
  <si>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</si>
  <si>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</si>
  <si>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</si>
  <si>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</si>
  <si>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</si>
  <si>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</si>
  <si>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</si>
  <si>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</si>
  <si>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</si>
  <si>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</si>
  <si>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</si>
  <si>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</si>
  <si>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</si>
  <si>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</si>
  <si>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</si>
  <si>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</si>
  <si>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</si>
  <si>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</si>
  <si>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</si>
  <si>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</si>
  <si>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</si>
  <si>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</si>
  <si>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</si>
  <si>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</si>
  <si>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</si>
  <si>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</si>
  <si>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</si>
  <si>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</si>
  <si>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</si>
  <si>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</si>
  <si>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</si>
  <si>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</si>
  <si>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</si>
  <si>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</si>
  <si>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</si>
  <si>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</si>
  <si>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</si>
  <si>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</si>
  <si>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</si>
  <si>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</si>
  <si>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</si>
  <si>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</si>
  <si>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</si>
  <si>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</si>
  <si>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</si>
  <si>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</si>
  <si>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</si>
  <si>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</si>
  <si>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</si>
  <si>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</si>
  <si>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</si>
  <si>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</si>
  <si>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</si>
  <si>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</si>
  <si>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</si>
  <si>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</si>
  <si>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</si>
  <si>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</si>
  <si>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</si>
  <si>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</si>
  <si>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</si>
  <si>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</si>
  <si>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</si>
  <si>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</si>
  <si>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</si>
  <si>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</si>
  <si>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</si>
  <si>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</si>
  <si>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</si>
  <si>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</si>
  <si>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</si>
  <si>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</si>
  <si>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</si>
  <si>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</si>
  <si>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</si>
  <si>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</si>
  <si>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</si>
  <si>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</si>
  <si>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</si>
  <si>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</si>
  <si>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</si>
  <si>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</si>
  <si>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</si>
  <si>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</si>
  <si>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</si>
  <si>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</si>
  <si>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</si>
  <si>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</si>
  <si>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</si>
  <si>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</si>
  <si>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</si>
  <si>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</si>
  <si>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</si>
  <si>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</si>
  <si>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</si>
  <si>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</si>
  <si>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</si>
  <si>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</si>
  <si>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</si>
  <si>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</si>
  <si>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</si>
  <si>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</si>
  <si>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</si>
  <si>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</si>
  <si>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</si>
  <si>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</si>
  <si>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</si>
  <si>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</si>
  <si>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</si>
  <si>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</si>
  <si>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</si>
  <si>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</si>
  <si>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</si>
  <si>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</si>
  <si>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</si>
  <si>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</si>
  <si>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</si>
  <si>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</si>
  <si>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</si>
  <si>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</si>
  <si>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</si>
  <si>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</si>
  <si>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</si>
  <si>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</si>
  <si>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</si>
  <si>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</si>
  <si>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</si>
  <si>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</si>
  <si>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</si>
  <si>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</si>
  <si>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</si>
  <si>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</si>
  <si>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</si>
  <si>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</si>
  <si>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</si>
  <si>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</si>
  <si>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</si>
  <si>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</si>
  <si>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</si>
  <si>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</si>
  <si>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</si>
  <si>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</si>
  <si>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</si>
  <si>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</si>
  <si>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</si>
  <si>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</si>
  <si>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</si>
  <si>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</si>
  <si>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</si>
  <si>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</si>
  <si>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</si>
  <si>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</si>
  <si>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</si>
  <si>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</si>
  <si>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</si>
  <si>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</si>
  <si>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</si>
  <si>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</si>
  <si>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</si>
  <si>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</si>
  <si>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</si>
  <si>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</si>
  <si>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</si>
  <si>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</si>
  <si>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</si>
  <si>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</si>
  <si>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</si>
  <si>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</si>
  <si>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</si>
  <si>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</si>
  <si>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</si>
  <si>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</si>
  <si>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</si>
  <si>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</si>
  <si>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</si>
  <si>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</si>
  <si>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</si>
  <si>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</si>
  <si>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</si>
  <si>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</si>
  <si>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</si>
  <si>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</si>
  <si>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</si>
  <si>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</si>
  <si>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</si>
  <si>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</si>
  <si>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</si>
  <si>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</si>
  <si>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</si>
  <si>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</si>
  <si>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</si>
  <si>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</si>
  <si>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</si>
  <si>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</si>
  <si>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</si>
  <si>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</si>
  <si>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</si>
  <si>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</si>
  <si>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</si>
  <si>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</si>
  <si>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</si>
  <si>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</si>
  <si>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</si>
  <si>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</si>
  <si>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</si>
  <si>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</si>
  <si>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</si>
  <si>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</si>
  <si>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</si>
  <si>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</si>
  <si>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</si>
  <si>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</si>
  <si>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</si>
  <si>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</si>
  <si>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</si>
  <si>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</si>
  <si>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</si>
  <si>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</si>
  <si>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</si>
  <si>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</si>
  <si>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</si>
  <si>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</si>
  <si>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</si>
  <si>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</si>
  <si>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</si>
  <si>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</si>
  <si>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</si>
  <si>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</si>
  <si>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</si>
  <si>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</si>
  <si>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</si>
  <si>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</si>
  <si>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</si>
  <si>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</si>
  <si>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</si>
  <si>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</si>
  <si>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</si>
  <si>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</si>
  <si>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</si>
  <si>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</si>
  <si>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</si>
  <si>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</si>
  <si>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</si>
  <si>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</si>
  <si>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</si>
  <si>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</si>
  <si>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</si>
  <si>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</si>
  <si>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</si>
  <si>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</si>
  <si>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</si>
  <si>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</si>
  <si>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</si>
  <si>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</si>
  <si>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</si>
  <si>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</si>
  <si>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</si>
  <si>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</si>
  <si>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</si>
  <si>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</si>
  <si>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</si>
  <si>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</si>
  <si>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</si>
  <si>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</si>
  <si>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</si>
  <si>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</si>
  <si>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</si>
  <si>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</si>
  <si>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</si>
  <si>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</si>
  <si>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</si>
  <si>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</si>
  <si>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</si>
  <si>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</si>
  <si>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</si>
  <si>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</si>
  <si>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</si>
  <si>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</si>
  <si>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</si>
  <si>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</si>
  <si>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</si>
  <si>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</si>
  <si>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</si>
  <si>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</si>
  <si>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</si>
  <si>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</si>
  <si>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</si>
  <si>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</si>
  <si>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</si>
  <si>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</si>
  <si>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</si>
  <si>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</si>
  <si>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</si>
  <si>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</si>
  <si>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</si>
  <si>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</si>
  <si>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</si>
  <si>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</si>
  <si>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</si>
  <si>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</si>
  <si>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</si>
  <si>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</si>
  <si>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</si>
  <si>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</si>
  <si>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</si>
  <si>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</si>
  <si>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</si>
  <si>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</si>
  <si>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</si>
  <si>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</si>
  <si>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</si>
  <si>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</si>
  <si>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</si>
  <si>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</si>
  <si>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</si>
  <si>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</si>
  <si>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</si>
  <si>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</si>
  <si>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</si>
  <si>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</si>
  <si>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</si>
  <si>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</si>
  <si>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</si>
  <si>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</si>
  <si>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</si>
  <si>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</si>
  <si>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</si>
  <si>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</si>
  <si>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</si>
  <si>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</si>
  <si>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</si>
  <si>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</si>
  <si>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</si>
  <si>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</si>
  <si>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</si>
  <si>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</si>
  <si>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</si>
  <si>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</si>
  <si>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</si>
  <si>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</si>
  <si>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</si>
  <si>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</si>
  <si>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</si>
  <si>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</si>
  <si>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</si>
  <si>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</si>
  <si>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</si>
  <si>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</si>
  <si>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</si>
  <si>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</si>
  <si>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</si>
  <si>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</si>
  <si>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</si>
  <si>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</si>
  <si>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</si>
  <si>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</si>
  <si>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</si>
  <si>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</si>
  <si>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</si>
  <si>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</si>
  <si>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</si>
  <si>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</si>
  <si>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</si>
  <si>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</si>
  <si>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</si>
  <si>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</si>
  <si>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</si>
  <si>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</si>
  <si>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</si>
  <si>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</si>
  <si>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</si>
  <si>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</si>
  <si>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</si>
  <si>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</si>
  <si>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</si>
  <si>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</si>
  <si>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</si>
  <si>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</si>
  <si>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</si>
  <si>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</si>
  <si>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</si>
  <si>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</si>
  <si>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</si>
  <si>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</si>
  <si>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</si>
  <si>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</si>
  <si>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</si>
  <si>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</si>
  <si>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</si>
  <si>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</si>
  <si>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</si>
  <si>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</si>
  <si>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</si>
  <si>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</si>
  <si>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</si>
  <si>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</si>
  <si>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</si>
  <si>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</si>
  <si>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</si>
  <si>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</si>
  <si>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</si>
  <si>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</si>
  <si>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</si>
  <si>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</si>
  <si>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</si>
  <si>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</si>
  <si>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</si>
  <si>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</si>
  <si>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</si>
  <si>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</si>
  <si>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</si>
  <si>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</si>
  <si>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</si>
  <si>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</si>
  <si>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</si>
  <si>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</si>
  <si>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</si>
  <si>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</si>
  <si>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</si>
  <si>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</si>
  <si>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</si>
  <si>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</si>
  <si>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</si>
  <si>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</si>
  <si>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</si>
  <si>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</si>
  <si>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</si>
  <si>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</si>
  <si>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</si>
  <si>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</si>
  <si>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</si>
  <si>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</si>
  <si>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</si>
  <si>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</si>
  <si>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</si>
  <si>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</si>
  <si>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</si>
  <si>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</si>
  <si>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</si>
  <si>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</si>
  <si>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</si>
  <si>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</si>
  <si>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</si>
  <si>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</si>
  <si>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</si>
  <si>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</si>
  <si>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</si>
  <si>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</si>
  <si>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</si>
  <si>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</si>
  <si>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</si>
  <si>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</si>
  <si>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</si>
  <si>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</si>
  <si>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</si>
  <si>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</si>
  <si>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</si>
  <si>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</si>
  <si>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</si>
  <si>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</si>
  <si>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</si>
  <si>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</si>
  <si>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</si>
  <si>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</si>
  <si>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</si>
  <si>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</si>
  <si>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</si>
  <si>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</si>
  <si>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</si>
  <si>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</si>
  <si>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</si>
  <si>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</si>
  <si>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</si>
  <si>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</si>
  <si>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</si>
  <si>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</si>
  <si>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</si>
  <si>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</si>
  <si>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</si>
  <si>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</si>
  <si>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</si>
  <si>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</si>
  <si>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</si>
  <si>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</si>
  <si>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</si>
  <si>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</si>
  <si>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</si>
  <si>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</si>
  <si>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</si>
  <si>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</si>
  <si>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</si>
  <si>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</si>
  <si>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</si>
  <si>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</si>
  <si>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</si>
  <si>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</si>
  <si>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</si>
  <si>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</si>
  <si>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</si>
  <si>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</si>
  <si>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</si>
  <si>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</si>
  <si>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</si>
  <si>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</si>
  <si>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</si>
  <si>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</si>
  <si>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</si>
  <si>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</si>
  <si>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</si>
  <si>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</si>
  <si>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</si>
  <si>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</si>
  <si>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</si>
  <si>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</si>
  <si>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</si>
  <si>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</si>
  <si>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</si>
  <si>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</si>
  <si>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</si>
  <si>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</si>
  <si>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</si>
  <si>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</si>
  <si>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</si>
  <si>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</si>
  <si>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</si>
  <si>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</si>
  <si>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</si>
  <si>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</si>
  <si>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</si>
  <si>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</si>
  <si>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</si>
  <si>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</si>
  <si>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</si>
  <si>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</si>
  <si>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</si>
  <si>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</si>
  <si>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</si>
  <si>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</si>
  <si>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</si>
  <si>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</si>
  <si>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</si>
  <si>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</si>
  <si>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</si>
  <si>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</si>
  <si>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</si>
  <si>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</si>
  <si>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</si>
  <si>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</si>
  <si>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</si>
  <si>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</si>
  <si>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</si>
  <si>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</si>
  <si>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</si>
  <si>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</si>
  <si>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</si>
  <si>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</si>
  <si>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</si>
  <si>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</si>
  <si>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</si>
  <si>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</si>
  <si>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</si>
  <si>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</si>
  <si>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</si>
  <si>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</si>
  <si>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</si>
  <si>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</si>
  <si>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</si>
  <si>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</si>
  <si>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</si>
  <si>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</si>
  <si>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</si>
  <si>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</si>
  <si>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</si>
  <si>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</si>
  <si>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</si>
  <si>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</si>
  <si>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</si>
  <si>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</si>
  <si>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</si>
  <si>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</si>
  <si>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</si>
  <si>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</si>
  <si>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</si>
  <si>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</si>
  <si>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</si>
  <si>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</si>
  <si>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</si>
  <si>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</si>
  <si>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</si>
  <si>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</si>
  <si>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</si>
  <si>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</si>
  <si>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</si>
  <si>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</si>
  <si>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</si>
  <si>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</si>
  <si>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</si>
  <si>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</si>
  <si>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</si>
  <si>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</si>
  <si>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</si>
  <si>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</si>
  <si>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</si>
  <si>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</si>
  <si>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</si>
  <si>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</si>
  <si>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</si>
  <si>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</si>
  <si>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</si>
  <si>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</si>
  <si>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</si>
  <si>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</si>
  <si>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</si>
  <si>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</si>
  <si>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</si>
  <si>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</si>
  <si>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</si>
  <si>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</si>
  <si>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</si>
  <si>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</si>
  <si>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</si>
  <si>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</si>
  <si>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</si>
  <si>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</si>
  <si>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</si>
  <si>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</si>
  <si>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</si>
  <si>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</si>
  <si>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</si>
  <si>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</si>
  <si>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</si>
  <si>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</si>
  <si>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</si>
  <si>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</si>
  <si>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</si>
  <si>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</si>
  <si>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</si>
  <si>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</si>
  <si>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</si>
  <si>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</si>
  <si>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</si>
  <si>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</si>
  <si>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</si>
  <si>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</si>
  <si>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</si>
  <si>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</si>
  <si>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</si>
  <si>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</si>
  <si>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</si>
  <si>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</si>
  <si>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</si>
  <si>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</si>
  <si>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</si>
  <si>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</si>
  <si>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</si>
  <si>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</si>
  <si>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</si>
  <si>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</si>
  <si>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</si>
  <si>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</si>
  <si>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</si>
  <si>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</si>
  <si>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</si>
  <si>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</si>
  <si>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</si>
  <si>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</si>
  <si>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</si>
  <si>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</si>
  <si>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</si>
  <si>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</si>
  <si>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</si>
  <si>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</si>
  <si>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</si>
  <si>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</si>
  <si>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</si>
  <si>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</si>
  <si>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</si>
  <si>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</si>
  <si>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</si>
  <si>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</si>
  <si>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</si>
  <si>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</si>
  <si>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</si>
  <si>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</si>
  <si>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</si>
  <si>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</si>
  <si>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</si>
  <si>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</si>
  <si>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</si>
  <si>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</si>
  <si>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</si>
  <si>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</si>
  <si>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</si>
  <si>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</si>
  <si>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</si>
  <si>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</si>
  <si>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</si>
  <si>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</si>
  <si>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</si>
  <si>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</si>
  <si>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</si>
  <si>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</si>
  <si>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</si>
  <si>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</si>
  <si>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</si>
  <si>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</si>
  <si>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</si>
  <si>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</si>
  <si>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</si>
  <si>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</si>
  <si>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</si>
  <si>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</si>
  <si>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</si>
  <si>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</si>
  <si>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</si>
  <si>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</si>
  <si>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</si>
  <si>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</si>
  <si>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</si>
  <si>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</si>
  <si>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</si>
  <si>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</si>
  <si>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</si>
  <si>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</si>
  <si>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</si>
  <si>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</si>
  <si>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</si>
  <si>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</si>
  <si>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</si>
  <si>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</si>
  <si>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</si>
  <si>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</si>
  <si>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</si>
  <si>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</si>
  <si>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</si>
  <si>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</si>
  <si>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</si>
  <si>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</si>
  <si>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</si>
  <si>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</si>
  <si>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</si>
  <si>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</si>
  <si>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</si>
  <si>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</si>
  <si>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</si>
  <si>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</si>
  <si>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</si>
  <si>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</si>
  <si>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</si>
  <si>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</si>
  <si>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</si>
  <si>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</si>
  <si>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</si>
  <si>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</si>
  <si>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</si>
  <si>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</si>
  <si>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</si>
  <si>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</si>
  <si>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</si>
  <si>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</si>
  <si>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</si>
  <si>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</si>
  <si>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</si>
  <si>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</si>
  <si>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</si>
  <si>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</si>
  <si>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</si>
  <si>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</si>
  <si>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</si>
  <si>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</si>
  <si>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</si>
  <si>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</si>
  <si>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</si>
  <si>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</si>
  <si>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</si>
  <si>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</si>
  <si>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</si>
  <si>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</si>
  <si>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</si>
  <si>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</si>
  <si>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</si>
  <si>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</si>
  <si>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</si>
  <si>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</si>
  <si>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</si>
  <si>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</si>
  <si>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</si>
  <si>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</si>
  <si>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</si>
  <si>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</si>
  <si>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</si>
  <si>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</si>
  <si>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</si>
  <si>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</si>
  <si>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</si>
  <si>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</si>
  <si>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</si>
  <si>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</si>
  <si>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</si>
  <si>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</si>
  <si>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</si>
  <si>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</si>
  <si>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</si>
  <si>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</si>
  <si>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</si>
  <si>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</si>
  <si>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</si>
  <si>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</si>
  <si>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</si>
  <si>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</si>
  <si>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</si>
  <si>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</si>
  <si>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</si>
  <si>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</si>
  <si>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</si>
  <si>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</si>
  <si>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</si>
  <si>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</si>
  <si>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</si>
  <si>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</si>
  <si>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</si>
  <si>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</si>
  <si>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</si>
  <si>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</si>
  <si>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</si>
  <si>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</si>
  <si>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</si>
  <si>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</si>
  <si>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</si>
  <si>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</si>
  <si>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</si>
  <si>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</si>
  <si>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</si>
  <si>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</si>
  <si>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</si>
  <si>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</si>
  <si>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</si>
  <si>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</si>
  <si>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</si>
  <si>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</si>
  <si>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</si>
  <si>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</si>
  <si>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</si>
  <si>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</si>
  <si>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</si>
  <si>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</si>
  <si>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</si>
  <si>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</si>
  <si>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</si>
  <si>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</si>
  <si>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</si>
  <si>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</si>
  <si>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</si>
  <si>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</si>
  <si>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</si>
  <si>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</si>
  <si>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</si>
  <si>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</si>
  <si>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</si>
  <si>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</si>
  <si>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</si>
  <si>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</si>
  <si>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</si>
  <si>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</si>
  <si>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</si>
  <si>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</si>
  <si>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</si>
  <si>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</si>
  <si>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</si>
  <si>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</si>
  <si>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</si>
  <si>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</si>
  <si>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</si>
  <si>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</si>
  <si>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</si>
  <si>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</si>
  <si>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</si>
  <si>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</si>
  <si>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</si>
  <si>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</si>
  <si>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</si>
  <si>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</si>
  <si>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</si>
  <si>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</si>
  <si>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</si>
  <si>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</si>
  <si>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</si>
  <si>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</si>
  <si>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</si>
  <si>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</si>
  <si>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</si>
  <si>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</si>
  <si>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</si>
  <si>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</si>
  <si>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</si>
  <si>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</si>
  <si>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</si>
  <si>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</si>
  <si>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</si>
  <si>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</si>
  <si>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</si>
  <si>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</si>
  <si>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</si>
  <si>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</si>
  <si>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</si>
  <si>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</si>
  <si>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</si>
  <si>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</si>
  <si>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</si>
  <si>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</si>
  <si>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</si>
  <si>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</si>
  <si>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</si>
  <si>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</si>
  <si>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</si>
  <si>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</si>
  <si>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</si>
  <si>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</si>
  <si>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</si>
  <si>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</si>
  <si>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</si>
  <si>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</si>
  <si>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</si>
  <si>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</si>
  <si>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</si>
  <si>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</si>
  <si>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</si>
  <si>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</si>
  <si>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</si>
  <si>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</si>
  <si>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</si>
  <si>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</si>
  <si>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</si>
  <si>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</si>
  <si>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</si>
  <si>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</si>
  <si>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</si>
  <si>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</si>
  <si>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</si>
  <si>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</si>
  <si>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</si>
  <si>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</si>
  <si>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</si>
  <si>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</si>
  <si>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</si>
  <si>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</si>
  <si>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</si>
  <si>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</si>
  <si>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</si>
  <si>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</si>
  <si>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</si>
  <si>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</si>
  <si>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</si>
  <si>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</si>
  <si>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</si>
  <si>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</si>
  <si>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</si>
  <si>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</si>
  <si>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</si>
  <si>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</si>
  <si>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</si>
  <si>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</si>
  <si>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</si>
  <si>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</si>
  <si>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</si>
  <si>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</si>
  <si>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</si>
  <si>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</si>
  <si>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</si>
  <si>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</si>
  <si>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</si>
  <si>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</si>
  <si>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</si>
  <si>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</si>
  <si>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</si>
  <si>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</si>
  <si>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</si>
  <si>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</si>
  <si>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</si>
  <si>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</si>
  <si>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</si>
  <si>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</si>
  <si>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</si>
  <si>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</si>
  <si>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</si>
  <si>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</si>
  <si>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</si>
  <si>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</si>
  <si>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</si>
  <si>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</si>
  <si>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</si>
  <si>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</si>
  <si>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</si>
  <si>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</si>
  <si>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</si>
  <si>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</si>
  <si>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</si>
  <si>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</si>
  <si>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</si>
  <si>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</si>
  <si>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</si>
  <si>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</si>
  <si>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</si>
  <si>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</si>
  <si>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</si>
  <si>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</si>
  <si>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</si>
  <si>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</si>
  <si>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</si>
  <si>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</si>
  <si>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</si>
  <si>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</si>
  <si>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</si>
  <si>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</si>
  <si>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</si>
  <si>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</si>
  <si>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</si>
  <si>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</si>
  <si>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</si>
  <si>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</si>
  <si>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</si>
  <si>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</si>
  <si>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</si>
  <si>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</si>
  <si>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</si>
  <si>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</si>
  <si>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</si>
  <si>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</si>
  <si>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</si>
  <si>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</si>
  <si>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</si>
  <si>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</si>
  <si>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</si>
  <si>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</si>
  <si>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</si>
  <si>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</si>
  <si>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</si>
  <si>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</si>
  <si>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</si>
  <si>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</si>
  <si>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</si>
  <si>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</si>
  <si>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</si>
  <si>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</si>
  <si>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</si>
  <si>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</si>
  <si>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</si>
  <si>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</si>
  <si>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</si>
  <si>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</si>
  <si>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</si>
  <si>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</si>
  <si>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</si>
  <si>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</si>
  <si>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</si>
  <si>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</si>
  <si>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</si>
  <si>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</si>
  <si>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</si>
  <si>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</si>
  <si>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</si>
  <si>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</si>
  <si>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</si>
  <si>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</si>
  <si>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</si>
  <si>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</si>
  <si>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</si>
  <si>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</si>
  <si>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</si>
  <si>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</si>
  <si>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</si>
  <si>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</si>
  <si>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</si>
  <si>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</si>
  <si>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</si>
  <si>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</si>
  <si>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</si>
  <si>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</si>
  <si>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</si>
  <si>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</si>
  <si>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</si>
  <si>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</si>
  <si>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</si>
  <si>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</si>
  <si>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</si>
  <si>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</si>
  <si>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</si>
  <si>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</si>
  <si>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</si>
  <si>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</si>
  <si>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</si>
  <si>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</si>
  <si>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</si>
  <si>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</si>
  <si>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</si>
  <si>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</si>
  <si>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</si>
  <si>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</si>
  <si>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</si>
  <si>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</si>
  <si>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</si>
  <si>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</si>
  <si>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</si>
  <si>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</si>
  <si>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</si>
  <si>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</si>
  <si>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</si>
  <si>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</si>
  <si>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</si>
  <si>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</si>
  <si>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</si>
  <si>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</si>
  <si>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</si>
  <si>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</si>
  <si>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</si>
  <si>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</si>
  <si>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</si>
  <si>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</si>
  <si>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</si>
  <si>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</si>
  <si>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</si>
  <si>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</si>
  <si>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</si>
  <si>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</si>
  <si>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</si>
  <si>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</si>
  <si>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</si>
  <si>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</si>
  <si>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</si>
  <si>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</si>
  <si>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</si>
  <si>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</si>
  <si>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</si>
  <si>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</si>
  <si>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</si>
  <si>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</si>
  <si>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</si>
  <si>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</si>
  <si>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</si>
  <si>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</si>
  <si>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</si>
  <si>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</si>
  <si>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</si>
  <si>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</si>
  <si>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</si>
  <si>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</si>
  <si>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</si>
  <si>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</si>
  <si>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</si>
  <si>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</si>
  <si>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</si>
  <si>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</si>
  <si>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</si>
  <si>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</si>
  <si>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</si>
  <si>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</si>
  <si>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</si>
  <si>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</si>
  <si>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</si>
  <si>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</si>
  <si>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</si>
  <si>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</si>
  <si>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</si>
  <si>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</si>
  <si>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</si>
  <si>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</si>
  <si>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</si>
  <si>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</si>
  <si>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</si>
  <si>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</si>
  <si>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</si>
  <si>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</si>
  <si>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</si>
  <si>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</si>
  <si>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</si>
  <si>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</si>
  <si>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</si>
  <si>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</si>
  <si>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</si>
  <si>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</si>
  <si>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</si>
  <si>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</si>
  <si>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</si>
  <si>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</si>
  <si>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</si>
  <si>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</si>
  <si>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</si>
  <si>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</si>
  <si>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</si>
  <si>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</si>
  <si>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</si>
  <si>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</si>
  <si>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</si>
  <si>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</si>
  <si>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</si>
  <si>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</si>
  <si>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</si>
  <si>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</si>
  <si>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</si>
  <si>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</si>
  <si>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</si>
  <si>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</si>
  <si>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</si>
  <si>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</si>
  <si>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</si>
  <si>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</si>
  <si>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</si>
  <si>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</si>
  <si>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</si>
  <si>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</si>
  <si>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</si>
  <si>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</si>
  <si>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</si>
  <si>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</si>
  <si>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</si>
  <si>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</si>
  <si>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</si>
  <si>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</si>
  <si>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</si>
  <si>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</si>
  <si>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</si>
  <si>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</si>
  <si>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</si>
  <si>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</si>
  <si>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</si>
  <si>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</si>
  <si>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</si>
  <si>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</si>
  <si>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</si>
  <si>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</si>
  <si>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</si>
  <si>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</si>
  <si>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</si>
  <si>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</si>
  <si>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</si>
  <si>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</si>
  <si>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</si>
  <si>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</si>
  <si>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</si>
  <si>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</si>
  <si>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</si>
  <si>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</si>
  <si>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</si>
  <si>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</si>
  <si>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</si>
  <si>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</si>
  <si>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</si>
  <si>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</si>
  <si>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</si>
  <si>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</si>
  <si>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</si>
  <si>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</si>
  <si>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</si>
  <si>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</si>
  <si>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</si>
  <si>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</si>
  <si>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</si>
  <si>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</si>
  <si>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</si>
  <si>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</si>
  <si>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</si>
  <si>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</si>
  <si>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</si>
  <si>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</si>
  <si>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</si>
  <si>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</si>
  <si>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</si>
  <si>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</si>
  <si>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</si>
  <si>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</si>
  <si>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</si>
  <si>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</si>
  <si>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</si>
  <si>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</si>
  <si>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</si>
  <si>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</si>
  <si>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</si>
  <si>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</si>
  <si>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</si>
  <si>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</si>
  <si>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</si>
  <si>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</si>
  <si>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</si>
  <si>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</si>
  <si>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</si>
  <si>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</si>
  <si>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</si>
  <si>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</si>
  <si>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</si>
  <si>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</si>
  <si>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</si>
  <si>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</si>
  <si>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</si>
  <si>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</si>
  <si>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</si>
  <si>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</si>
  <si>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</si>
  <si>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</si>
  <si>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</si>
  <si>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</si>
  <si>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</si>
  <si>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</si>
  <si>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</si>
  <si>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</si>
  <si>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</si>
  <si>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</si>
  <si>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</si>
  <si>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</si>
  <si>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</si>
  <si>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</si>
  <si>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</si>
  <si>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</si>
  <si>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</si>
  <si>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</si>
  <si>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</si>
  <si>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</si>
  <si>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</si>
  <si>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</si>
  <si>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</si>
  <si>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</si>
  <si>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</si>
  <si>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</si>
  <si>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</si>
  <si>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</si>
  <si>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</si>
  <si>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</si>
  <si>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</si>
  <si>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</si>
  <si>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</si>
  <si>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</si>
  <si>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</si>
  <si>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</si>
  <si>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</si>
  <si>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</si>
  <si>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</si>
  <si>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</si>
  <si>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</si>
  <si>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</si>
  <si>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</si>
  <si>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</si>
  <si>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</si>
  <si>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</si>
  <si>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</si>
  <si>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</si>
  <si>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</si>
  <si>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</si>
  <si>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</si>
  <si>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</si>
  <si>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</si>
  <si>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</si>
  <si>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</si>
  <si>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</si>
  <si>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</si>
  <si>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</si>
  <si>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</si>
  <si>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</si>
  <si>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</si>
  <si>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</si>
  <si>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</si>
  <si>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</si>
  <si>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</si>
  <si>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</si>
  <si>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</si>
  <si>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</si>
  <si>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</si>
  <si>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</si>
  <si>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</si>
  <si>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</si>
  <si>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</si>
  <si>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</si>
  <si>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</si>
  <si>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</si>
  <si>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</si>
  <si>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</si>
  <si>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</si>
  <si>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</si>
  <si>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</si>
  <si>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</si>
  <si>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</si>
  <si>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</si>
  <si>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</si>
  <si>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</si>
  <si>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</si>
  <si>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</si>
  <si>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</si>
  <si>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</si>
  <si>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</si>
  <si>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</si>
  <si>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</si>
  <si>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</si>
  <si>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</si>
  <si>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</si>
  <si>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</si>
  <si>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</si>
  <si>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</si>
  <si>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</si>
  <si>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</si>
  <si>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</si>
  <si>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</si>
  <si>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</si>
  <si>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</si>
  <si>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</si>
  <si>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</si>
  <si>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</si>
  <si>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</si>
  <si>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</si>
  <si>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</si>
  <si>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</si>
  <si>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</si>
  <si>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</si>
  <si>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</si>
  <si>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</si>
  <si>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</si>
  <si>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</si>
  <si>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</si>
  <si>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</si>
  <si>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</si>
  <si>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</si>
  <si>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</si>
  <si>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</si>
  <si>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</si>
  <si>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</si>
  <si>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</si>
  <si>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</si>
  <si>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</si>
  <si>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</si>
  <si>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</si>
  <si>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</si>
  <si>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</si>
  <si>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</si>
  <si>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</si>
  <si>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</si>
  <si>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</si>
  <si>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</si>
  <si>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</si>
  <si>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</si>
  <si>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</si>
  <si>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</si>
  <si>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</si>
  <si>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</si>
  <si>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</si>
  <si>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</si>
  <si>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</si>
  <si>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</si>
  <si>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</si>
  <si>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</si>
  <si>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</si>
  <si>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</si>
  <si>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</si>
  <si>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</si>
  <si>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</si>
  <si>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</si>
  <si>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</si>
  <si>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</si>
  <si>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</si>
  <si>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</si>
  <si>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</si>
  <si>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</si>
  <si>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</si>
  <si>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</si>
  <si>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</si>
  <si>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</si>
  <si>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</si>
  <si>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</si>
  <si>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</si>
  <si>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</si>
  <si>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</si>
  <si>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</si>
  <si>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</si>
  <si>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</si>
  <si>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</si>
  <si>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</si>
  <si>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</si>
  <si>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</si>
  <si>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</si>
  <si>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</si>
  <si>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</si>
  <si>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</si>
  <si>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</si>
  <si>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</si>
  <si>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</si>
  <si>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</si>
  <si>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</si>
  <si>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</si>
  <si>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</si>
  <si>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</si>
  <si>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</si>
  <si>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</si>
  <si>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</si>
  <si>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</si>
  <si>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</si>
  <si>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</si>
  <si>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</si>
  <si>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</si>
  <si>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</si>
  <si>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</si>
  <si>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</si>
  <si>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</si>
  <si>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</si>
  <si>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</si>
  <si>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</si>
  <si>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</si>
  <si>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</si>
  <si>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</si>
  <si>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</si>
  <si>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</si>
  <si>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</si>
  <si>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</si>
  <si>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</si>
  <si>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</si>
  <si>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</si>
  <si>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</si>
  <si>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</si>
  <si>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</si>
  <si>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</si>
  <si>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</si>
  <si>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</si>
  <si>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</si>
  <si>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</si>
  <si>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</si>
  <si>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</si>
  <si>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</si>
  <si>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</si>
  <si>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</si>
  <si>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</si>
  <si>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</si>
  <si>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</si>
  <si>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</si>
  <si>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</si>
  <si>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</si>
  <si>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</si>
  <si>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</si>
  <si>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</si>
  <si>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</si>
  <si>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</si>
  <si>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</si>
  <si>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</si>
  <si>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</si>
  <si>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</si>
  <si>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</si>
  <si>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</si>
  <si>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</si>
  <si>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</si>
  <si>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</si>
  <si>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</si>
  <si>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</si>
  <si>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</si>
  <si>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</si>
  <si>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</si>
  <si>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</si>
  <si>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</si>
  <si>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</si>
  <si>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</si>
  <si>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</si>
  <si>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</si>
  <si>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</si>
  <si>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</si>
  <si>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</si>
  <si>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</si>
  <si>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</si>
  <si>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</si>
  <si>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</si>
  <si>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</si>
  <si>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</si>
  <si>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</si>
  <si>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</si>
  <si>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</si>
  <si>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</si>
  <si>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</si>
  <si>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</si>
  <si>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</si>
  <si>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</si>
  <si>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</si>
  <si>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</si>
  <si>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</si>
  <si>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</si>
  <si>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</si>
  <si>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</si>
  <si>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</si>
  <si>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</si>
  <si>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</si>
  <si>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</si>
  <si>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</si>
  <si>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</si>
  <si>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</si>
  <si>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</si>
  <si>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</si>
  <si>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</si>
  <si>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</si>
  <si>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</si>
  <si>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</si>
  <si>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</si>
  <si>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</si>
  <si>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</si>
  <si>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</si>
  <si>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</si>
  <si>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</si>
  <si>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</si>
  <si>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</si>
  <si>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</si>
  <si>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</si>
  <si>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</si>
  <si>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</si>
  <si>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</si>
  <si>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</si>
  <si>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</si>
  <si>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</si>
  <si>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</si>
  <si>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</si>
  <si>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</si>
  <si>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</si>
  <si>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</si>
  <si>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</si>
  <si>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</si>
  <si>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</si>
  <si>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</si>
  <si>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</si>
  <si>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</si>
  <si>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</si>
  <si>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</si>
  <si>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</si>
  <si>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</si>
  <si>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</si>
  <si>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</si>
  <si>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</si>
  <si>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</si>
  <si>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</si>
  <si>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</si>
  <si>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</si>
  <si>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</si>
  <si>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</si>
  <si>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</si>
  <si>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</si>
  <si>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</si>
  <si>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</si>
  <si>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</si>
  <si>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</si>
  <si>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</si>
  <si>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</si>
  <si>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</si>
  <si>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</si>
  <si>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</si>
  <si>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</si>
  <si>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</si>
  <si>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</si>
  <si>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</si>
  <si>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</si>
  <si>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</si>
  <si>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</si>
  <si>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</si>
  <si>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</si>
  <si>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</si>
  <si>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</si>
  <si>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</si>
  <si>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</si>
  <si>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</si>
  <si>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</si>
  <si>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</si>
  <si>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</si>
  <si>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</si>
  <si>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</si>
  <si>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</si>
  <si>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</si>
  <si>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</si>
  <si>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</si>
  <si>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</si>
  <si>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</si>
  <si>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</si>
  <si>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</si>
  <si>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</si>
  <si>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</si>
  <si>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</si>
  <si>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</si>
  <si>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</si>
  <si>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</si>
  <si>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</si>
  <si>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</si>
  <si>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</si>
  <si>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</si>
  <si>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</si>
  <si>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</si>
  <si>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</si>
  <si>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</si>
  <si>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</si>
  <si>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</si>
  <si>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</si>
  <si>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</si>
  <si>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</si>
  <si>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</si>
  <si>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</si>
  <si>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</si>
  <si>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</si>
  <si>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</si>
  <si>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</si>
  <si>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</si>
  <si>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</si>
  <si>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</si>
  <si>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</si>
  <si>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</si>
  <si>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</si>
  <si>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</si>
  <si>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</si>
  <si>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</si>
  <si>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</si>
  <si>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</si>
  <si>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</si>
  <si>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</si>
  <si>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</si>
  <si>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</si>
  <si>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</si>
  <si>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</si>
  <si>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</si>
  <si>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</si>
  <si>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</si>
  <si>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</si>
  <si>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</si>
  <si>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</si>
  <si>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</si>
  <si>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</si>
  <si>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</si>
  <si>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</si>
  <si>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</si>
  <si>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</si>
  <si>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</si>
  <si>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</si>
  <si>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</si>
  <si>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</si>
  <si>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</si>
  <si>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</si>
  <si>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</si>
  <si>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</si>
  <si>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</si>
  <si>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</si>
  <si>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</si>
  <si>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</si>
  <si>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</si>
  <si>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</si>
  <si>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</si>
  <si>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</si>
  <si>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</si>
  <si>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</si>
  <si>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</si>
  <si>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</si>
  <si>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</si>
  <si>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</si>
  <si>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</si>
  <si>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</si>
  <si>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</si>
  <si>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</si>
  <si>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</si>
  <si>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</si>
  <si>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</si>
  <si>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</si>
  <si>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</si>
  <si>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</si>
  <si>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</si>
  <si>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</si>
  <si>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</si>
  <si>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</si>
  <si>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</si>
  <si>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</si>
  <si>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</si>
  <si>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</si>
  <si>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</si>
  <si>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</si>
  <si>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</si>
  <si>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</si>
  <si>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</si>
  <si>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</si>
  <si>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</si>
  <si>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</si>
  <si>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</si>
  <si>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</si>
  <si>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</si>
  <si>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</si>
  <si>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</si>
  <si>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</si>
  <si>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</si>
  <si>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</si>
  <si>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</si>
  <si>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</si>
  <si>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</si>
  <si>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</si>
  <si>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</si>
  <si>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</si>
  <si>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</si>
  <si>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</si>
  <si>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</si>
  <si>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</si>
  <si>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</si>
  <si>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</si>
  <si>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</si>
  <si>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</si>
  <si>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</si>
  <si>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</si>
  <si>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</si>
  <si>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</si>
  <si>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</si>
  <si>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</si>
  <si>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</si>
  <si>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</si>
  <si>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</si>
  <si>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</si>
  <si>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</si>
  <si>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</si>
  <si>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</si>
  <si>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</si>
  <si>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</si>
  <si>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</si>
  <si>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</si>
  <si>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</si>
  <si>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</si>
  <si>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</si>
  <si>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</si>
  <si>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</si>
  <si>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</si>
  <si>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</si>
  <si>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</si>
  <si>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</si>
  <si>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</si>
  <si>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</si>
  <si>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</si>
  <si>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</si>
  <si>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</si>
  <si>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</si>
  <si>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</si>
  <si>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</si>
  <si>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</si>
  <si>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</si>
  <si>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</si>
  <si>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</si>
  <si>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</si>
  <si>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</si>
  <si>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</si>
  <si>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</si>
  <si>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</si>
  <si>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</si>
  <si>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</si>
  <si>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</si>
  <si>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</si>
  <si>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</si>
  <si>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</si>
  <si>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</si>
  <si>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</si>
  <si>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</si>
  <si>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</si>
  <si>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</si>
  <si>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</si>
  <si>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</si>
  <si>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</si>
  <si>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</si>
  <si>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</si>
  <si>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</si>
  <si>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</si>
  <si>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</si>
  <si>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</si>
  <si>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</si>
  <si>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</si>
  <si>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</si>
  <si>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</si>
  <si>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</si>
  <si>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</si>
  <si>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</si>
  <si>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</si>
  <si>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</si>
  <si>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</si>
  <si>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</si>
  <si>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</si>
  <si>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</si>
  <si>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</si>
  <si>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</si>
  <si>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</si>
  <si>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</si>
  <si>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</si>
  <si>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</si>
  <si>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</si>
  <si>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</si>
  <si>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</si>
  <si>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</si>
  <si>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</si>
  <si>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</si>
  <si>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</si>
  <si>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</si>
  <si>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</si>
  <si>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</si>
  <si>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</si>
  <si>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</si>
  <si>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</si>
  <si>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</si>
  <si>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</si>
  <si>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</si>
  <si>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</si>
  <si>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</si>
  <si>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</si>
  <si>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</si>
  <si>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</si>
  <si>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</si>
  <si>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</si>
  <si>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</si>
  <si>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</si>
  <si>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</si>
  <si>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</si>
  <si>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</si>
  <si>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</si>
  <si>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</si>
  <si>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</si>
  <si>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</si>
  <si>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</si>
  <si>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</si>
  <si>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</si>
  <si>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</si>
  <si>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</si>
  <si>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</si>
  <si>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</si>
  <si>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</si>
  <si>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</si>
  <si>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</si>
  <si>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</si>
  <si>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</si>
  <si>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</si>
  <si>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</si>
  <si>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</si>
  <si>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</si>
  <si>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</si>
  <si>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</si>
  <si>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</si>
  <si>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</si>
  <si>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</si>
  <si>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</si>
  <si>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</si>
  <si>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</si>
  <si>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</si>
  <si>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</si>
  <si>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</si>
  <si>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</si>
  <si>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</si>
  <si>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</si>
  <si>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</si>
  <si>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</si>
  <si>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</si>
  <si>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</si>
  <si>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</si>
  <si>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</si>
  <si>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</si>
  <si>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</si>
  <si>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</si>
  <si>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</si>
  <si>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</si>
  <si>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</si>
  <si>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</si>
  <si>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</si>
  <si>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</si>
  <si>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</si>
  <si>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</si>
  <si>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</si>
  <si>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</si>
  <si>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</si>
  <si>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</si>
  <si>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</si>
  <si>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</si>
  <si>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</si>
  <si>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</si>
  <si>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</si>
  <si>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</si>
  <si>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</si>
  <si>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</si>
  <si>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</si>
  <si>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</si>
  <si>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</si>
  <si>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</si>
  <si>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</si>
  <si>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</si>
  <si>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</si>
  <si>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</si>
  <si>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</si>
  <si>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</si>
  <si>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</si>
  <si>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</si>
  <si>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</si>
  <si>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</si>
  <si>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</si>
  <si>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</si>
  <si>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</si>
  <si>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</si>
  <si>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</si>
  <si>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</si>
  <si>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</si>
  <si>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</si>
  <si>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</si>
  <si>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</si>
  <si>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</si>
  <si>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</si>
  <si>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</si>
  <si>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</si>
  <si>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</si>
  <si>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</si>
  <si>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</si>
  <si>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</si>
  <si>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</si>
  <si>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</si>
  <si>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</si>
  <si>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</si>
  <si>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</si>
  <si>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</si>
  <si>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</si>
  <si>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</si>
  <si>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</si>
  <si>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</si>
  <si>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</si>
  <si>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</si>
  <si>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</si>
  <si>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</si>
  <si>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</si>
  <si>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</si>
  <si>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</si>
  <si>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</si>
  <si>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</si>
  <si>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</si>
  <si>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</si>
  <si>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</si>
  <si>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</si>
  <si>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</si>
  <si>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</si>
  <si>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</si>
  <si>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</si>
  <si>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</si>
  <si>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</si>
  <si>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</si>
  <si>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</si>
  <si>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</si>
  <si>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</si>
  <si>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</si>
  <si>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</si>
  <si>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</si>
  <si>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</si>
  <si>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</si>
  <si>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</si>
  <si>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</si>
  <si>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</si>
  <si>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</si>
  <si>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</si>
  <si>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</si>
  <si>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</si>
  <si>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</si>
  <si>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</si>
  <si>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</si>
  <si>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</si>
  <si>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</si>
  <si>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</si>
  <si>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</si>
  <si>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</si>
  <si>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</si>
  <si>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</si>
  <si>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</si>
  <si>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</si>
  <si>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</si>
  <si>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</si>
  <si>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</si>
  <si>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</si>
  <si>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</si>
  <si>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</si>
  <si>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</si>
  <si>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</si>
  <si>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</si>
  <si>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</si>
  <si>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</si>
  <si>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</si>
  <si>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</si>
  <si>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</si>
  <si>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</si>
  <si>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</si>
  <si>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</si>
  <si>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</si>
  <si>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</si>
  <si>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</si>
  <si>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</si>
  <si>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</si>
  <si>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</si>
  <si>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</si>
  <si>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</si>
  <si>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</si>
  <si>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</si>
  <si>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</si>
  <si>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</si>
  <si>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</si>
  <si>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</si>
  <si>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</si>
  <si>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</si>
  <si>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</si>
  <si>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</si>
  <si>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</si>
  <si>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</si>
  <si>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</si>
  <si>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</si>
  <si>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</si>
  <si>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</si>
  <si>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</si>
  <si>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</si>
  <si>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</si>
  <si>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</si>
  <si>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</si>
  <si>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</si>
  <si>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</si>
  <si>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</si>
  <si>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</si>
  <si>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</si>
  <si>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</si>
  <si>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</si>
  <si>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</si>
  <si>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</si>
  <si>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</si>
  <si>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</si>
  <si>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</si>
  <si>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</si>
  <si>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</si>
  <si>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</si>
  <si>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</si>
  <si>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</si>
  <si>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</si>
  <si>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</si>
  <si>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</si>
  <si>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</si>
  <si>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</si>
  <si>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</si>
  <si>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</si>
  <si>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</si>
  <si>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</si>
  <si>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</si>
  <si>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</si>
  <si>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</si>
  <si>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</si>
  <si>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</si>
  <si>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</si>
  <si>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</si>
  <si>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</si>
  <si>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</si>
  <si>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</si>
  <si>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</si>
  <si>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</si>
  <si>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</si>
  <si>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</si>
  <si>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</si>
  <si>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</si>
  <si>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</si>
  <si>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</si>
  <si>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</si>
  <si>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</si>
  <si>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</si>
  <si>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</si>
  <si>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</si>
  <si>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</si>
  <si>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</si>
  <si>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</si>
  <si>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</si>
  <si>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</si>
  <si>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</si>
  <si>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</si>
  <si>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</si>
  <si>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</si>
  <si>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</si>
  <si>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</si>
  <si>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</si>
  <si>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</si>
  <si>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</si>
  <si>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</si>
  <si>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</si>
  <si>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</si>
  <si>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</si>
  <si>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</si>
  <si>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</si>
  <si>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</si>
  <si>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</si>
  <si>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</si>
  <si>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</si>
  <si>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</si>
  <si>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</si>
  <si>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</si>
  <si>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</si>
  <si>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</si>
  <si>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</si>
  <si>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</si>
  <si>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</si>
  <si>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</si>
  <si>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</si>
  <si>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</si>
  <si>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</si>
  <si>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</si>
  <si>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</si>
  <si>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</si>
  <si>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</si>
  <si>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</si>
  <si>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</si>
  <si>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</si>
  <si>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</si>
  <si>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</si>
  <si>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</si>
  <si>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</si>
  <si>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</si>
  <si>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</si>
  <si>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</si>
  <si>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</si>
  <si>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</si>
  <si>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</si>
  <si>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</si>
  <si>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</si>
  <si>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</si>
  <si>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</si>
  <si>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</si>
  <si>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</si>
  <si>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</si>
  <si>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</si>
  <si>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</si>
  <si>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</si>
  <si>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</si>
  <si>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</si>
  <si>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</si>
  <si>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</si>
  <si>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</si>
  <si>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</si>
  <si>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</si>
  <si>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</si>
  <si>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</si>
  <si>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</si>
  <si>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</si>
  <si>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</si>
  <si>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</si>
  <si>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</si>
  <si>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</si>
  <si>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</si>
  <si>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</si>
  <si>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</si>
  <si>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</si>
  <si>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</si>
  <si>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</si>
  <si>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</si>
  <si>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</si>
  <si>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</si>
  <si>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</si>
  <si>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</si>
  <si>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</si>
  <si>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</si>
  <si>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</si>
  <si>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</si>
  <si>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</si>
  <si>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</si>
  <si>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</si>
  <si>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</si>
  <si>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</si>
  <si>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</si>
  <si>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</si>
  <si>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</si>
  <si>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</si>
  <si>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</si>
  <si>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</si>
  <si>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</si>
  <si>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</si>
  <si>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</si>
  <si>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</si>
  <si>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</si>
  <si>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</si>
  <si>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</si>
  <si>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</si>
  <si>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</si>
  <si>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</si>
  <si>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</si>
  <si>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</si>
  <si>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</si>
  <si>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</si>
  <si>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</si>
  <si>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</si>
  <si>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</si>
  <si>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</si>
  <si>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</si>
  <si>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</si>
  <si>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</si>
  <si>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</si>
  <si>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</si>
  <si>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</si>
  <si>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</si>
  <si>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</si>
  <si>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</si>
  <si>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</si>
  <si>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</si>
  <si>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</si>
  <si>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</si>
  <si>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</si>
  <si>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</si>
  <si>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</si>
  <si>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</si>
  <si>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</si>
  <si>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</si>
  <si>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</si>
  <si>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</si>
  <si>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</si>
  <si>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</si>
  <si>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</si>
  <si>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</si>
  <si>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</si>
  <si>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</si>
  <si>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</si>
  <si>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</si>
  <si>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</si>
  <si>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</si>
  <si>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</si>
  <si>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</si>
  <si>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</si>
  <si>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</si>
  <si>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</si>
  <si>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</si>
  <si>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</si>
  <si>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</si>
  <si>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</si>
  <si>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</si>
  <si>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</si>
  <si>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</si>
  <si>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</si>
  <si>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</si>
  <si>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</si>
  <si>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</si>
  <si>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</si>
  <si>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</si>
  <si>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</si>
  <si>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</si>
  <si>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</si>
  <si>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</si>
  <si>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</si>
  <si>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</si>
  <si>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</si>
  <si>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</si>
  <si>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</si>
  <si>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</si>
  <si>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</si>
  <si>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</si>
  <si>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</si>
  <si>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</si>
  <si>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</si>
  <si>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</si>
  <si>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</si>
  <si>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</si>
  <si>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</si>
  <si>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</si>
  <si>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</si>
  <si>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</si>
  <si>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</si>
  <si>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</si>
  <si>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</si>
  <si>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</si>
  <si>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</si>
  <si>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</si>
  <si>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</si>
  <si>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</si>
  <si>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</si>
  <si>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</si>
  <si>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</si>
  <si>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</si>
  <si>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</si>
  <si>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</si>
  <si>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</si>
  <si>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</si>
  <si>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</si>
  <si>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</si>
  <si>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</si>
  <si>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</si>
  <si>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</si>
  <si>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</si>
  <si>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</si>
  <si>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</si>
  <si>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</si>
  <si>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</si>
  <si>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</si>
  <si>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</si>
  <si>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</si>
  <si>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</si>
  <si>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</si>
  <si>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</si>
  <si>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</si>
  <si>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</si>
  <si>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</si>
  <si>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</si>
  <si>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</si>
  <si>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</si>
  <si>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</si>
  <si>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</si>
  <si>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</si>
  <si>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</si>
  <si>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</si>
  <si>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</si>
  <si>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</si>
  <si>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</si>
  <si>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</si>
  <si>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</si>
  <si>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</si>
  <si>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</si>
  <si>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</si>
  <si>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</si>
  <si>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</si>
  <si>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</si>
  <si>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</si>
  <si>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</si>
  <si>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</si>
  <si>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</si>
  <si>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</si>
  <si>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</si>
  <si>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</si>
  <si>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</si>
  <si>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</si>
  <si>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</si>
  <si>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</si>
  <si>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</si>
  <si>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</si>
  <si>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</si>
  <si>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</si>
  <si>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</si>
  <si>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</si>
  <si>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</si>
  <si>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</si>
  <si>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</si>
  <si>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</si>
  <si>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</si>
  <si>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</si>
  <si>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</si>
  <si>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</si>
  <si>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</si>
  <si>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</si>
  <si>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</si>
  <si>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</si>
  <si>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</si>
  <si>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</si>
  <si>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</si>
  <si>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</si>
  <si>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</si>
  <si>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</si>
  <si>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</si>
  <si>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</si>
  <si>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</si>
  <si>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</si>
  <si>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</si>
  <si>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</si>
  <si>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</si>
  <si>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</si>
  <si>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</si>
  <si>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</si>
  <si>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</si>
  <si>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</si>
  <si>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</si>
  <si>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</si>
  <si>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</si>
  <si>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</si>
  <si>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</si>
  <si>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</si>
  <si>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</si>
  <si>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</si>
  <si>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</si>
  <si>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</si>
  <si>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</si>
  <si>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</si>
  <si>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</si>
  <si>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</si>
  <si>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</si>
  <si>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</si>
  <si>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</si>
  <si>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</si>
  <si>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</si>
  <si>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</si>
  <si>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</si>
  <si>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</si>
  <si>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</si>
  <si>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</si>
  <si>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</si>
  <si>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</si>
  <si>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</si>
  <si>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</si>
  <si>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</si>
  <si>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</si>
  <si>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</si>
  <si>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</si>
  <si>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</si>
  <si>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</si>
  <si>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</si>
  <si>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</si>
  <si>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</si>
  <si>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</si>
  <si>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</si>
  <si>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</si>
  <si>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</si>
  <si>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</si>
  <si>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</si>
  <si>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</si>
  <si>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</si>
  <si>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</si>
  <si>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</si>
  <si>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</si>
  <si>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</si>
  <si>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</si>
  <si>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</si>
  <si>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</si>
  <si>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</si>
  <si>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</si>
  <si>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</si>
  <si>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</si>
  <si>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</si>
  <si>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</si>
  <si>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</si>
  <si>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</si>
  <si>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</si>
  <si>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</si>
  <si>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</si>
  <si>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</si>
  <si>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</si>
  <si>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</si>
  <si>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</si>
  <si>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</si>
  <si>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</si>
  <si>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</si>
  <si>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</si>
  <si>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</si>
  <si>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</si>
  <si>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</si>
  <si>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</si>
  <si>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</si>
  <si>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</si>
  <si>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</si>
  <si>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</si>
  <si>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</si>
  <si>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</si>
  <si>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</si>
  <si>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</si>
  <si>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</si>
  <si>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</si>
  <si>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</si>
  <si>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</si>
  <si>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</si>
  <si>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</si>
  <si>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</si>
  <si>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</si>
  <si>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</si>
  <si>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</si>
  <si>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</si>
  <si>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</si>
  <si>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</si>
  <si>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</si>
  <si>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</si>
  <si>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</si>
  <si>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</si>
  <si>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</si>
  <si>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</si>
  <si>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</si>
  <si>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</si>
  <si>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</si>
  <si>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</si>
  <si>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</si>
  <si>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</si>
  <si>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</si>
  <si>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</si>
  <si>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</si>
  <si>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</si>
  <si>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</si>
  <si>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</si>
  <si>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</si>
  <si>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</si>
  <si>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</si>
  <si>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</si>
  <si>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</si>
  <si>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</si>
  <si>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</si>
  <si>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</si>
  <si>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</si>
  <si>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</si>
  <si>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</si>
  <si>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</si>
  <si>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</si>
  <si>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</si>
  <si>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</si>
  <si>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</si>
  <si>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</si>
  <si>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</si>
  <si>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</si>
  <si>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</si>
  <si>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</si>
  <si>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</si>
  <si>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</si>
  <si>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</si>
  <si>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</si>
  <si>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</si>
  <si>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</si>
  <si>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</si>
  <si>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</si>
  <si>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</si>
  <si>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</si>
  <si>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</si>
  <si>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</si>
  <si>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</si>
  <si>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</si>
  <si>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</si>
  <si>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</si>
  <si>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</si>
  <si>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</si>
  <si>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</si>
  <si>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</si>
  <si>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</si>
  <si>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</si>
  <si>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</si>
  <si>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</si>
  <si>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</si>
  <si>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</si>
  <si>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</si>
  <si>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</si>
  <si>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</si>
  <si>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</si>
  <si>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</si>
  <si>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</si>
  <si>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</si>
  <si>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</si>
  <si>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</si>
  <si>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</si>
  <si>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</si>
  <si>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</si>
  <si>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</si>
  <si>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</si>
  <si>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</si>
  <si>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</si>
  <si>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</si>
  <si>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</si>
  <si>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</si>
  <si>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</si>
  <si>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</si>
  <si>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</si>
  <si>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</si>
  <si>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</si>
  <si>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</si>
  <si>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</si>
  <si>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</si>
  <si>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</si>
  <si>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</si>
  <si>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</si>
  <si>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</si>
  <si>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</si>
  <si>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</si>
  <si>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</si>
  <si>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</si>
  <si>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</si>
  <si>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</si>
  <si>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</si>
  <si>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</si>
  <si>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</si>
  <si>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</si>
  <si>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</si>
  <si>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</si>
  <si>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</si>
  <si>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</si>
  <si>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</si>
  <si>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</si>
  <si>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</si>
  <si>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</si>
  <si>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</si>
  <si>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</si>
  <si>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</si>
  <si>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</si>
  <si>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</si>
  <si>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</si>
  <si>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</si>
  <si>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</si>
  <si>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</si>
  <si>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</si>
  <si>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</si>
  <si>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</si>
  <si>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</si>
  <si>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</si>
  <si>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</si>
  <si>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</si>
  <si>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</si>
  <si>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</si>
  <si>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</si>
  <si>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</si>
  <si>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</si>
  <si>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</si>
  <si>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</si>
  <si>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</si>
  <si>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</si>
  <si>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</si>
  <si>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</si>
  <si>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</si>
  <si>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</si>
  <si>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</si>
  <si>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</si>
  <si>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</si>
  <si>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</si>
  <si>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</si>
  <si>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</si>
  <si>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</si>
  <si>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</si>
  <si>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</si>
  <si>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</si>
  <si>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</si>
  <si>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</si>
  <si>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</si>
  <si>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</si>
  <si>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</si>
  <si>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</si>
  <si>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</si>
  <si>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</si>
  <si>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</si>
  <si>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</si>
  <si>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</si>
  <si>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</si>
  <si>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</si>
  <si>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</si>
  <si>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</si>
  <si>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</si>
  <si>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</si>
  <si>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</si>
  <si>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</si>
  <si>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</si>
  <si>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</si>
  <si>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</si>
  <si>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</si>
  <si>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</si>
  <si>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</si>
  <si>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</si>
  <si>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</si>
  <si>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</si>
  <si>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</si>
  <si>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</si>
  <si>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</si>
  <si>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</si>
  <si>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</si>
  <si>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</si>
  <si>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</si>
  <si>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</si>
  <si>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</si>
  <si>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</si>
  <si>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</si>
  <si>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</si>
  <si>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</si>
  <si>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</si>
  <si>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</si>
  <si>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</si>
  <si>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</si>
  <si>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</si>
  <si>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</si>
  <si>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</si>
  <si>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</si>
  <si>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</si>
  <si>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</si>
  <si>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</si>
  <si>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</si>
  <si>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</si>
  <si>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</si>
  <si>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</si>
  <si>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</si>
  <si>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</si>
  <si>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</si>
  <si>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</si>
  <si>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</si>
  <si>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</si>
  <si>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</si>
  <si>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</si>
  <si>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</si>
  <si>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</si>
  <si>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</si>
  <si>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</si>
  <si>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</si>
  <si>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</si>
  <si>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</si>
  <si>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</si>
  <si>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</si>
  <si>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</si>
  <si>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</si>
  <si>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</si>
  <si>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</si>
  <si>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</si>
  <si>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</si>
  <si>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</si>
  <si>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</si>
  <si>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</si>
  <si>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</si>
  <si>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</si>
  <si>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</si>
  <si>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</si>
  <si>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</si>
  <si>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</si>
  <si>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</si>
  <si>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</si>
  <si>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</si>
  <si>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</si>
  <si>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</si>
  <si>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</si>
  <si>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</si>
  <si>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</si>
  <si>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</si>
  <si>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</si>
  <si>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</si>
  <si>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</si>
  <si>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</si>
  <si>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</si>
  <si>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</si>
  <si>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</si>
  <si>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</si>
  <si>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</si>
  <si>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</si>
  <si>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</si>
  <si>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</si>
  <si>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</si>
  <si>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</si>
  <si>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</si>
  <si>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</si>
  <si>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</si>
  <si>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</si>
  <si>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</si>
  <si>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</si>
  <si>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</si>
  <si>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</si>
  <si>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</si>
  <si>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</si>
  <si>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</si>
  <si>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</si>
  <si>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</si>
  <si>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</si>
  <si>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</si>
  <si>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</si>
  <si>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</si>
  <si>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</si>
  <si>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</si>
  <si>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</si>
  <si>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</si>
  <si>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</si>
  <si>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</si>
  <si>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</si>
  <si>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</si>
  <si>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</si>
  <si>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</si>
  <si>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</si>
  <si>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</si>
  <si>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</si>
  <si>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</si>
  <si>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</si>
  <si>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</si>
  <si>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</si>
  <si>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</si>
  <si>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</si>
  <si>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</si>
  <si>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</si>
  <si>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</si>
  <si>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</si>
  <si>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</si>
  <si>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</si>
  <si>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</si>
  <si>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</si>
  <si>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</si>
  <si>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</si>
  <si>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</si>
  <si>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</si>
  <si>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</si>
  <si>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</si>
  <si>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</si>
  <si>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</si>
  <si>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</si>
  <si>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</si>
  <si>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</si>
  <si>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</si>
  <si>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</si>
  <si>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</si>
  <si>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</si>
  <si>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</si>
  <si>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</si>
  <si>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</si>
  <si>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</si>
  <si>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</si>
  <si>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</si>
  <si>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</si>
  <si>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</si>
  <si>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</si>
  <si>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</si>
  <si>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</si>
  <si>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</si>
  <si>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</si>
  <si>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</si>
  <si>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</si>
  <si>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</si>
  <si>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</si>
  <si>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</si>
  <si>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</si>
  <si>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</si>
  <si>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</si>
  <si>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</si>
  <si>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</si>
  <si>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</si>
  <si>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</si>
  <si>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</si>
  <si>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</si>
  <si>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</si>
  <si>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</si>
  <si>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</si>
  <si>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</si>
  <si>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</si>
  <si>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</si>
  <si>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</si>
  <si>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</si>
  <si>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</si>
  <si>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</si>
  <si>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</si>
  <si>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</si>
  <si>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</si>
  <si>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</si>
  <si>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</si>
  <si>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</si>
  <si>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</si>
  <si>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</si>
  <si>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</si>
  <si>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</si>
  <si>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</si>
  <si>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</si>
  <si>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</si>
  <si>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</si>
  <si>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</si>
  <si>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</si>
  <si>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</si>
  <si>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</si>
  <si>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</si>
  <si>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</si>
  <si>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</si>
  <si>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</si>
  <si>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</si>
  <si>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</si>
  <si>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</si>
  <si>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</si>
  <si>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</si>
  <si>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</si>
  <si>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</si>
  <si>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</si>
  <si>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</si>
  <si>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</si>
  <si>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</si>
  <si>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</si>
  <si>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</si>
  <si>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</si>
  <si>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</si>
  <si>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</si>
  <si>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</si>
  <si>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</si>
  <si>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</si>
  <si>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</si>
  <si>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</si>
  <si>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</si>
  <si>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</si>
  <si>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</si>
  <si>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</si>
  <si>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</si>
  <si>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</si>
  <si>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</si>
  <si>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</si>
  <si>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</si>
  <si>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</si>
  <si>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</si>
  <si>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</si>
  <si>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</si>
  <si>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</si>
  <si>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</si>
  <si>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</si>
  <si>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</si>
  <si>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</si>
  <si>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</si>
  <si>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</si>
  <si>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</si>
  <si>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</si>
  <si>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</si>
  <si>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</si>
  <si>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</si>
  <si>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</si>
  <si>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</si>
  <si>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</si>
  <si>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</si>
  <si>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</si>
  <si>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</si>
  <si>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</si>
  <si>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</si>
  <si>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</si>
  <si>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</si>
  <si>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</si>
  <si>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</si>
  <si>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</si>
  <si>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</si>
  <si>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</si>
  <si>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</si>
  <si>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</si>
  <si>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</si>
  <si>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</si>
  <si>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</si>
  <si>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</si>
  <si>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</si>
  <si>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</si>
  <si>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</si>
  <si>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</si>
  <si>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</si>
  <si>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</si>
  <si>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</si>
  <si>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</si>
  <si>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</si>
  <si>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</si>
  <si>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</si>
  <si>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</si>
  <si>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</si>
  <si>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</si>
  <si>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</si>
  <si>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</si>
  <si>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</si>
  <si>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</si>
  <si>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</si>
  <si>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</si>
  <si>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</si>
  <si>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</si>
  <si>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</si>
  <si>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</si>
  <si>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</si>
  <si>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</si>
  <si>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</si>
  <si>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</si>
  <si>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</si>
  <si>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</si>
  <si>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</si>
  <si>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</si>
  <si>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</si>
  <si>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</si>
  <si>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</si>
  <si>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</si>
  <si>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</si>
  <si>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</si>
  <si>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</si>
  <si>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</si>
  <si>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</si>
  <si>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</si>
  <si>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</si>
  <si>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</si>
  <si>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</si>
  <si>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</si>
  <si>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</si>
  <si>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</si>
  <si>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</si>
  <si>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</si>
  <si>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</si>
  <si>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</si>
  <si>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</si>
  <si>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</si>
  <si>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</si>
  <si>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</si>
  <si>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</si>
  <si>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</si>
  <si>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</si>
  <si>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</si>
  <si>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</si>
  <si>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</si>
  <si>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</si>
  <si>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</si>
  <si>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</si>
  <si>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</si>
  <si>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</si>
  <si>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</si>
  <si>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</si>
  <si>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</si>
  <si>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</si>
  <si>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</si>
  <si>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</si>
  <si>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</si>
  <si>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</si>
  <si>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</si>
  <si>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</si>
  <si>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</si>
  <si>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</si>
  <si>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</si>
  <si>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</si>
  <si>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</si>
  <si>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</si>
  <si>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</si>
  <si>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</si>
  <si>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</si>
  <si>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</si>
  <si>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</si>
  <si>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</si>
  <si>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</si>
  <si>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</si>
  <si>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</si>
  <si>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</si>
  <si>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</si>
  <si>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</si>
  <si>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</si>
  <si>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</si>
  <si>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</si>
  <si>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</si>
  <si>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</si>
  <si>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</si>
  <si>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</si>
  <si>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</si>
  <si>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</si>
  <si>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</si>
  <si>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</si>
  <si>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</si>
  <si>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</si>
  <si>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</si>
  <si>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</si>
  <si>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</si>
  <si>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</si>
  <si>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</si>
  <si>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</si>
  <si>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</si>
  <si>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</si>
  <si>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</si>
  <si>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</si>
  <si>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</si>
  <si>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</si>
  <si>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</si>
  <si>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</si>
  <si>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</si>
  <si>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</si>
  <si>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</si>
  <si>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</si>
  <si>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</si>
  <si>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</si>
  <si>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</si>
  <si>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</si>
  <si>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</si>
  <si>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</si>
  <si>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</si>
  <si>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</si>
  <si>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</si>
  <si>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</si>
  <si>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</si>
  <si>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</si>
  <si>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</si>
  <si>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</si>
  <si>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</si>
  <si>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</si>
  <si>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</si>
  <si>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</si>
  <si>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</si>
  <si>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</si>
  <si>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</si>
  <si>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</si>
  <si>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</si>
  <si>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</si>
  <si>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</si>
  <si>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</si>
  <si>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</si>
  <si>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</si>
  <si>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</si>
  <si>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</si>
  <si>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</si>
  <si>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</si>
  <si>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</si>
  <si>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</si>
  <si>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</si>
  <si>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</si>
  <si>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</si>
  <si>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</si>
  <si>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</si>
  <si>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</si>
  <si>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</si>
  <si>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</si>
  <si>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</si>
  <si>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</si>
  <si>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</si>
  <si>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</si>
  <si>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</si>
  <si>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</si>
  <si>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</si>
  <si>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</si>
  <si>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</si>
  <si>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</si>
  <si>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</si>
  <si>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</si>
  <si>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</si>
  <si>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</si>
  <si>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</si>
  <si>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</si>
  <si>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</si>
  <si>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</si>
  <si>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</si>
  <si>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</si>
  <si>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</si>
  <si>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</si>
  <si>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</si>
  <si>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</si>
  <si>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</si>
  <si>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</si>
  <si>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</si>
  <si>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</si>
  <si>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</si>
  <si>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</si>
  <si>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</si>
  <si>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</si>
  <si>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</si>
  <si>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</si>
  <si>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</si>
  <si>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</si>
  <si>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</si>
  <si>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</si>
  <si>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</si>
  <si>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</si>
  <si>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</si>
  <si>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</si>
  <si>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</si>
  <si>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</si>
  <si>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</si>
  <si>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</si>
  <si>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</si>
  <si>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</si>
  <si>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</si>
  <si>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</si>
  <si>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</si>
  <si>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</si>
  <si>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</si>
  <si>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</si>
  <si>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</si>
  <si>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</si>
  <si>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</si>
  <si>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</si>
  <si>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</si>
  <si>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</si>
  <si>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</si>
  <si>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</si>
  <si>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</si>
  <si>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</si>
  <si>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</si>
  <si>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</si>
  <si>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</si>
  <si>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</si>
  <si>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</si>
  <si>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</si>
  <si>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</si>
  <si>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</si>
  <si>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</si>
  <si>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</si>
  <si>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</si>
  <si>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</si>
  <si>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</si>
  <si>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</si>
  <si>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</si>
  <si>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</si>
  <si>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</si>
  <si>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</si>
  <si>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</si>
  <si>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</si>
  <si>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</si>
  <si>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</si>
  <si>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</si>
  <si>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</si>
  <si>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</si>
  <si>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</si>
  <si>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</si>
  <si>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</si>
  <si>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</si>
  <si>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</si>
  <si>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</si>
  <si>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</si>
  <si>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</si>
  <si>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</si>
  <si>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</si>
  <si>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</si>
  <si>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</si>
  <si>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</si>
  <si>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</si>
  <si>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</si>
  <si>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</si>
  <si>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</si>
  <si>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</si>
  <si>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</si>
  <si>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</si>
  <si>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</si>
  <si>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</si>
  <si>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</si>
  <si>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</si>
  <si>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</si>
  <si>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</si>
  <si>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</si>
  <si>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</si>
  <si>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</si>
  <si>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</si>
  <si>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</si>
  <si>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</si>
  <si>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</si>
  <si>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</si>
  <si>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</si>
  <si>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</si>
  <si>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</si>
  <si>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</si>
  <si>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</si>
  <si>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</si>
  <si>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</si>
  <si>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</si>
  <si>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</si>
  <si>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</si>
  <si>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</si>
  <si>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</si>
  <si>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</si>
  <si>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</si>
  <si>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</si>
  <si>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</si>
  <si>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</si>
  <si>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</si>
  <si>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</si>
  <si>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</si>
  <si>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</si>
  <si>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</si>
  <si>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</si>
  <si>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</si>
  <si>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</si>
  <si>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</si>
  <si>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</si>
  <si>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</si>
  <si>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</si>
  <si>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</si>
  <si>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</si>
  <si>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</si>
  <si>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</si>
  <si>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</si>
  <si>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</si>
  <si>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</si>
  <si>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</si>
  <si>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</si>
  <si>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</si>
  <si>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</si>
  <si>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</si>
  <si>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</si>
  <si>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</si>
  <si>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</si>
  <si>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</si>
  <si>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</si>
  <si>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</si>
  <si>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</si>
  <si>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</si>
  <si>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</si>
  <si>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</si>
  <si>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</si>
  <si>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</si>
  <si>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</si>
  <si>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</si>
  <si>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</si>
  <si>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</si>
  <si>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</si>
  <si>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</si>
  <si>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</si>
  <si>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</si>
  <si>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</si>
  <si>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</si>
  <si>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</si>
  <si>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</si>
  <si>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</si>
  <si>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</si>
  <si>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</si>
  <si>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</si>
  <si>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</si>
  <si>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</si>
  <si>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</si>
  <si>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</si>
  <si>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</si>
  <si>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</si>
  <si>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</si>
  <si>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</si>
  <si>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</si>
  <si>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</si>
  <si>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</si>
  <si>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</si>
  <si>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</si>
  <si>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</si>
  <si>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</si>
  <si>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</si>
  <si>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</si>
  <si>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</si>
  <si>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</si>
  <si>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</si>
  <si>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</si>
  <si>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</si>
  <si>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</si>
  <si>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</si>
  <si>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</si>
  <si>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</si>
  <si>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</si>
  <si>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</si>
  <si>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</si>
  <si>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</si>
  <si>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</si>
  <si>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</si>
  <si>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</si>
  <si>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</si>
  <si>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</si>
  <si>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</si>
  <si>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</si>
  <si>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</si>
  <si>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</si>
  <si>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</si>
  <si>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</si>
  <si>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</si>
  <si>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</si>
  <si>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</si>
  <si>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</si>
  <si>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</si>
  <si>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</si>
  <si>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</si>
  <si>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</si>
  <si>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</si>
  <si>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</si>
  <si>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</si>
  <si>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</si>
  <si>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</si>
  <si>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</si>
  <si>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</si>
  <si>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</si>
  <si>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</si>
  <si>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</si>
  <si>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</si>
  <si>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</si>
  <si>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</si>
  <si>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</si>
  <si>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</si>
  <si>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</si>
  <si>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</si>
  <si>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</si>
  <si>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</si>
  <si>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</si>
  <si>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</si>
  <si>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</si>
  <si>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</si>
  <si>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</si>
  <si>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</si>
  <si>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</si>
  <si>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</si>
  <si>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</si>
  <si>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</si>
  <si>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</si>
  <si>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</si>
  <si>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</si>
  <si>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</si>
  <si>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</si>
  <si>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</si>
  <si>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</si>
  <si>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</si>
  <si>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</si>
  <si>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</si>
  <si>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</si>
  <si>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</si>
  <si>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</si>
  <si>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</si>
  <si>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</si>
  <si>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</si>
  <si>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</si>
  <si>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</si>
  <si>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</si>
  <si>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</si>
  <si>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</si>
  <si>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</si>
  <si>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</si>
  <si>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</si>
  <si>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</si>
  <si>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</si>
  <si>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</si>
  <si>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</si>
  <si>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</si>
  <si>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</si>
  <si>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</si>
  <si>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</si>
  <si>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</si>
  <si>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</si>
  <si>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</si>
  <si>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</si>
  <si>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</si>
  <si>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</si>
  <si>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</si>
  <si>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</si>
  <si>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</si>
  <si>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</si>
  <si>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</si>
  <si>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</si>
  <si>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</si>
  <si>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</si>
  <si>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</si>
  <si>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</si>
  <si>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</si>
  <si>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</si>
  <si>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</si>
  <si>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</si>
  <si>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</si>
  <si>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</si>
  <si>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</si>
  <si>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</si>
  <si>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</si>
  <si>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</si>
  <si>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</si>
  <si>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</si>
  <si>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</si>
  <si>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</si>
  <si>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</si>
  <si>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</si>
  <si>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</si>
  <si>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</si>
  <si>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</si>
  <si>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</si>
  <si>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</si>
  <si>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</si>
  <si>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</si>
  <si>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</si>
  <si>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</si>
  <si>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</si>
  <si>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</si>
  <si>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</si>
  <si>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</si>
  <si>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</si>
  <si>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</si>
  <si>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</si>
  <si>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</si>
  <si>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</si>
  <si>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</si>
  <si>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</si>
  <si>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</si>
  <si>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</si>
  <si>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</si>
  <si>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</si>
  <si>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</si>
  <si>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</si>
  <si>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</si>
  <si>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</si>
  <si>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</si>
  <si>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</si>
  <si>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</si>
  <si>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</si>
  <si>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</si>
  <si>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</si>
  <si>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</si>
  <si>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</si>
  <si>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</si>
  <si>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</si>
  <si>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</si>
  <si>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</si>
  <si>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</si>
  <si>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</si>
  <si>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</si>
  <si>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</si>
  <si>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</si>
  <si>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</si>
  <si>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</si>
  <si>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</si>
  <si>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</si>
  <si>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</si>
  <si>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</si>
  <si>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</si>
  <si>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</si>
  <si>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</si>
  <si>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</si>
  <si>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</si>
  <si>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</si>
  <si>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</si>
  <si>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</si>
  <si>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</si>
  <si>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</si>
  <si>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</si>
  <si>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</si>
  <si>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</si>
  <si>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</si>
  <si>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</si>
  <si>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</si>
  <si>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</si>
  <si>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</si>
  <si>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</si>
  <si>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</si>
  <si>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</si>
  <si>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</si>
  <si>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</si>
  <si>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</si>
  <si>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</si>
  <si>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</si>
  <si>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</si>
  <si>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</si>
  <si>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</si>
  <si>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</si>
  <si>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</si>
  <si>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</si>
  <si>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</si>
  <si>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</si>
  <si>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</si>
  <si>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</si>
  <si>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</si>
  <si>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</si>
  <si>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</si>
  <si>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</si>
  <si>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</si>
  <si>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</si>
  <si>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</si>
  <si>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</si>
  <si>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</si>
  <si>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</si>
  <si>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</si>
  <si>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</si>
  <si>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</si>
  <si>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</si>
  <si>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</si>
  <si>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</si>
  <si>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</si>
  <si>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</si>
  <si>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</si>
  <si>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</si>
  <si>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</si>
  <si>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</si>
  <si>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</si>
  <si>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</si>
  <si>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</si>
  <si>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</si>
  <si>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</si>
  <si>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</si>
  <si>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</si>
  <si>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</si>
  <si>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</si>
  <si>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</si>
  <si>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</si>
  <si>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</si>
  <si>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</si>
  <si>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</si>
  <si>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</si>
  <si>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</si>
  <si>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</si>
  <si>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</si>
  <si>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</si>
  <si>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</si>
  <si>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</si>
  <si>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</si>
  <si>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</si>
  <si>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</si>
  <si>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</si>
  <si>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</si>
  <si>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</si>
  <si>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</si>
  <si>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</si>
  <si>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</si>
  <si>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</si>
  <si>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</si>
  <si>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</si>
  <si>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</si>
  <si>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</si>
  <si>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</si>
  <si>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</si>
  <si>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</si>
  <si>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</si>
  <si>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</si>
  <si>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</si>
  <si>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</si>
  <si>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</si>
  <si>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</si>
  <si>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</si>
  <si>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</si>
  <si>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</si>
  <si>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</si>
  <si>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</si>
  <si>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</si>
  <si>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</si>
  <si>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</si>
  <si>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</si>
  <si>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</si>
  <si>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</si>
  <si>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</si>
  <si>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</si>
  <si>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</si>
  <si>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</si>
  <si>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</si>
  <si>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</si>
  <si>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</si>
  <si>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</si>
  <si>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</si>
  <si>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</si>
  <si>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</si>
  <si>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</si>
  <si>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</si>
  <si>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</si>
  <si>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</si>
  <si>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</si>
  <si>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</si>
  <si>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</si>
  <si>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</si>
  <si>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</si>
  <si>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</si>
  <si>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</si>
  <si>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</si>
  <si>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</si>
  <si>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</si>
  <si>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</si>
  <si>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</si>
  <si>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</si>
  <si>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</si>
  <si>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</si>
  <si>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</si>
  <si>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</si>
  <si>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</si>
  <si>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</si>
  <si>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</si>
  <si>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</si>
  <si>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</si>
  <si>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</si>
  <si>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</si>
  <si>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</si>
  <si>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</si>
  <si>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</si>
  <si>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</si>
  <si>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</si>
  <si>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</si>
  <si>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</si>
  <si>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</si>
  <si>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</si>
  <si>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</si>
  <si>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</si>
  <si>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</si>
  <si>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</si>
  <si>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</si>
  <si>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</si>
  <si>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</si>
  <si>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</si>
  <si>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</si>
  <si>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</si>
  <si>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</si>
  <si>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</si>
  <si>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</si>
  <si>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</si>
  <si>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</si>
  <si>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</si>
  <si>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</si>
  <si>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</si>
  <si>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</si>
  <si>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</si>
  <si>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</si>
  <si>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</si>
  <si>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</si>
  <si>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</si>
  <si>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</si>
  <si>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</si>
  <si>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</si>
  <si>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</si>
  <si>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</si>
  <si>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</si>
  <si>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</si>
  <si>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</si>
  <si>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</si>
  <si>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</si>
  <si>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</si>
  <si>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</si>
  <si>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</si>
  <si>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</si>
  <si>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</si>
  <si>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</si>
  <si>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</si>
  <si>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</si>
  <si>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</si>
  <si>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</si>
  <si>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</si>
  <si>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</si>
  <si>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</si>
  <si>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</si>
  <si>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</si>
  <si>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</si>
  <si>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</si>
  <si>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</si>
  <si>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</si>
  <si>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</si>
  <si>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</si>
  <si>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</si>
  <si>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</si>
  <si>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</si>
  <si>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</si>
  <si>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</si>
  <si>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</si>
  <si>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</si>
  <si>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</si>
  <si>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</si>
  <si>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</si>
  <si>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</si>
  <si>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</si>
  <si>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</si>
  <si>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</si>
  <si>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</si>
  <si>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</si>
  <si>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</si>
  <si>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</si>
  <si>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</si>
  <si>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</si>
  <si>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</si>
  <si>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</si>
  <si>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</si>
  <si>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</si>
  <si>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</si>
  <si>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</si>
  <si>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</si>
  <si>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</si>
  <si>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</si>
  <si>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</si>
  <si>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</si>
  <si>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</si>
  <si>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</si>
  <si>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</si>
  <si>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</si>
  <si>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</si>
  <si>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</si>
  <si>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</si>
  <si>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</si>
  <si>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</si>
  <si>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</si>
  <si>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</si>
  <si>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</si>
  <si>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</si>
  <si>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</si>
  <si>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</si>
  <si>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</si>
  <si>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</si>
  <si>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</si>
  <si>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</si>
  <si>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</si>
  <si>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</si>
  <si>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</si>
  <si>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</si>
  <si>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</si>
  <si>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</si>
  <si>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</si>
  <si>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</si>
  <si>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</si>
  <si>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</si>
  <si>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</si>
  <si>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</si>
  <si>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</si>
  <si>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</si>
  <si>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</si>
  <si>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</si>
  <si>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</si>
  <si>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</si>
  <si>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</si>
  <si>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</si>
  <si>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</si>
  <si>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</si>
  <si>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</si>
  <si>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</si>
  <si>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</si>
  <si>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</si>
  <si>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</si>
  <si>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</si>
  <si>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</si>
  <si>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</si>
  <si>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</si>
  <si>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</si>
  <si>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</si>
  <si>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</si>
  <si>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</si>
  <si>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</si>
  <si>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</si>
  <si>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</si>
  <si>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</si>
  <si>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</si>
  <si>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</si>
  <si>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</si>
  <si>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</si>
  <si>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</si>
  <si>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</si>
  <si>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</si>
  <si>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</si>
  <si>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</si>
  <si>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</si>
  <si>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</si>
  <si>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</si>
  <si>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</si>
  <si>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</si>
  <si>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</si>
  <si>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</si>
  <si>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</si>
  <si>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</si>
  <si>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</si>
  <si>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</si>
  <si>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</si>
  <si>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</si>
  <si>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</si>
  <si>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</si>
  <si>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</si>
  <si>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</si>
  <si>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</si>
  <si>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</si>
  <si>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</si>
  <si>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</si>
  <si>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</si>
  <si>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</si>
  <si>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</si>
  <si>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</si>
  <si>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</si>
  <si>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</si>
  <si>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</si>
  <si>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</si>
  <si>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</si>
  <si>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</si>
  <si>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</si>
  <si>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</si>
  <si>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</si>
  <si>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</si>
  <si>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</si>
  <si>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</si>
  <si>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</si>
  <si>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</si>
  <si>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</si>
  <si>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</si>
  <si>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</si>
  <si>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</si>
  <si>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</si>
  <si>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</si>
  <si>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</si>
  <si>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</si>
  <si>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</si>
  <si>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</si>
  <si>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</si>
  <si>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</si>
  <si>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</si>
  <si>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</si>
  <si>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</si>
  <si>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</si>
  <si>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</si>
  <si>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</si>
  <si>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</si>
  <si>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</si>
  <si>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</si>
  <si>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</si>
  <si>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</si>
  <si>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</si>
  <si>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</si>
  <si>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</si>
  <si>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</si>
  <si>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</si>
  <si>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</si>
  <si>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</si>
  <si>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</si>
  <si>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</si>
  <si>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</si>
  <si>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</si>
  <si>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</si>
  <si>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</si>
  <si>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</si>
  <si>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</si>
  <si>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</si>
  <si>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</si>
  <si>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</si>
  <si>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</si>
  <si>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</si>
  <si>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</si>
  <si>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</si>
  <si>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</si>
  <si>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</si>
  <si>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</si>
  <si>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</si>
  <si>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</si>
  <si>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</si>
  <si>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</si>
  <si>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</si>
  <si>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</si>
  <si>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</si>
  <si>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</si>
  <si>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</si>
  <si>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</si>
  <si>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</si>
  <si>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</si>
  <si>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</si>
  <si>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</si>
  <si>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</si>
  <si>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</si>
  <si>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</si>
  <si>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</si>
  <si>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</si>
  <si>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</si>
  <si>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</si>
  <si>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</si>
  <si>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</si>
  <si>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</si>
  <si>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</si>
  <si>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</si>
  <si>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</si>
  <si>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</si>
  <si>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</si>
  <si>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</si>
  <si>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</si>
  <si>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</si>
  <si>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</si>
  <si>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</si>
  <si>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</si>
  <si>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</si>
  <si>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</si>
  <si>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</si>
  <si>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</si>
  <si>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</si>
  <si>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</si>
  <si>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</si>
  <si>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</si>
  <si>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</si>
  <si>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</si>
  <si>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</si>
  <si>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</si>
  <si>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</si>
  <si>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</si>
  <si>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</si>
  <si>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</si>
  <si>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</si>
  <si>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</si>
  <si>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</si>
  <si>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</si>
  <si>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</si>
  <si>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</si>
  <si>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</si>
  <si>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</si>
  <si>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</si>
  <si>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</si>
  <si>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</si>
  <si>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</si>
  <si>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</si>
  <si>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</si>
  <si>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</si>
  <si>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</si>
  <si>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</si>
  <si>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</si>
  <si>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</si>
  <si>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</si>
  <si>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</si>
  <si>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</si>
  <si>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</si>
  <si>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</si>
  <si>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</si>
  <si>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</si>
  <si>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</si>
  <si>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</si>
  <si>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</si>
  <si>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</si>
  <si>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</si>
  <si>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</si>
  <si>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</si>
  <si>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</si>
  <si>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</si>
  <si>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</si>
  <si>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</si>
  <si>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</si>
  <si>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</si>
  <si>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</si>
  <si>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</si>
  <si>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</si>
  <si>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</si>
  <si>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</si>
  <si>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</si>
  <si>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</si>
  <si>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</si>
  <si>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</si>
  <si>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</si>
  <si>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</si>
  <si>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</si>
  <si>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</si>
  <si>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</si>
  <si>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</si>
  <si>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</si>
  <si>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</si>
  <si>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</si>
  <si>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</si>
  <si>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</si>
  <si>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</si>
  <si>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</si>
  <si>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</si>
  <si>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</si>
  <si>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</si>
  <si>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</si>
  <si>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</si>
  <si>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</si>
  <si>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</si>
  <si>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</si>
  <si>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</si>
  <si>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</si>
  <si>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</si>
  <si>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</si>
  <si>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</si>
  <si>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</si>
  <si>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</si>
  <si>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</si>
  <si>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</si>
  <si>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</si>
  <si>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</si>
  <si>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</si>
  <si>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</si>
  <si>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</si>
  <si>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</si>
  <si>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</si>
  <si>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</si>
  <si>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</si>
  <si>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</si>
  <si>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</si>
  <si>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</si>
  <si>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</si>
  <si>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</si>
  <si>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</si>
  <si>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</si>
  <si>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</si>
  <si>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</si>
  <si>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</si>
  <si>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</si>
  <si>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</si>
  <si>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</si>
  <si>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</si>
  <si>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</si>
  <si>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</si>
  <si>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</si>
  <si>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</si>
  <si>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</si>
  <si>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</si>
  <si>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</si>
  <si>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</si>
  <si>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</si>
  <si>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</si>
  <si>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</si>
  <si>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</si>
  <si>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</si>
  <si>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</si>
  <si>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</si>
  <si>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</si>
  <si>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</si>
  <si>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</si>
  <si>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</si>
  <si>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</si>
  <si>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</si>
  <si>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</si>
  <si>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</si>
  <si>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</si>
  <si>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</si>
  <si>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</si>
  <si>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</si>
  <si>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</si>
  <si>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</si>
  <si>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</si>
  <si>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</si>
  <si>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</si>
  <si>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</si>
  <si>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</si>
  <si>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</si>
  <si>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</si>
  <si>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</si>
  <si>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</si>
  <si>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</si>
  <si>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</si>
  <si>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</si>
  <si>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</si>
  <si>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</si>
  <si>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</si>
  <si>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</si>
  <si>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</si>
  <si>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</si>
  <si>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</si>
  <si>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</si>
  <si>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</si>
  <si>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</si>
  <si>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</si>
  <si>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</si>
  <si>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</si>
  <si>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</si>
  <si>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</si>
  <si>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</si>
  <si>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</si>
  <si>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</si>
  <si>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</si>
  <si>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</si>
  <si>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</si>
  <si>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</si>
  <si>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</si>
  <si>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</si>
  <si>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</si>
  <si>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</si>
  <si>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</si>
  <si>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</si>
  <si>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</si>
  <si>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</si>
  <si>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</si>
  <si>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</si>
  <si>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</si>
  <si>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</si>
  <si>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</si>
  <si>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</si>
  <si>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</si>
  <si>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</si>
  <si>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</si>
  <si>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</si>
  <si>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</si>
  <si>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</si>
  <si>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</si>
  <si>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</si>
  <si>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</si>
  <si>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</si>
  <si>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</si>
  <si>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</si>
  <si>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</si>
  <si>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</si>
  <si>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</si>
  <si>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</si>
  <si>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</si>
  <si>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</si>
  <si>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</si>
  <si>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</si>
  <si>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</si>
  <si>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</si>
  <si>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</si>
  <si>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</si>
  <si>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</si>
  <si>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</si>
  <si>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</si>
  <si>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</si>
  <si>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</si>
  <si>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</si>
  <si>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</si>
  <si>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</si>
  <si>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</si>
  <si>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</si>
  <si>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</si>
  <si>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</si>
  <si>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</si>
  <si>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</si>
  <si>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</si>
  <si>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</si>
  <si>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</si>
  <si>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</si>
  <si>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</si>
  <si>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</si>
  <si>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</si>
  <si>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</si>
  <si>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</si>
  <si>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</si>
  <si>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</si>
  <si>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</si>
  <si>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</si>
  <si>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</si>
  <si>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</si>
  <si>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</si>
  <si>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</si>
  <si>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</si>
  <si>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</si>
  <si>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</si>
  <si>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</si>
  <si>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</si>
  <si>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</si>
  <si>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</si>
  <si>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</si>
  <si>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</si>
  <si>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</si>
  <si>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</si>
  <si>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</si>
  <si>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</si>
  <si>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</si>
  <si>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</si>
  <si>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</si>
  <si>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</si>
  <si>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</si>
  <si>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</si>
  <si>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</si>
  <si>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</si>
  <si>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</si>
  <si>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</si>
  <si>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</si>
  <si>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</si>
  <si>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</si>
  <si>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</si>
  <si>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</si>
  <si>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</si>
  <si>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</si>
  <si>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</si>
  <si>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</si>
  <si>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</si>
  <si>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</si>
  <si>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</si>
  <si>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</si>
  <si>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</si>
  <si>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</si>
  <si>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</si>
  <si>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</si>
  <si>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</si>
  <si>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</si>
  <si>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</si>
  <si>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</si>
  <si>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</si>
  <si>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</si>
  <si>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</si>
  <si>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</si>
  <si>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</si>
  <si>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</si>
  <si>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</si>
  <si>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</si>
  <si>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</si>
  <si>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</si>
  <si>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</si>
  <si>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</si>
  <si>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</si>
  <si>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</si>
  <si>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</si>
  <si>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</si>
  <si>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</si>
  <si>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</si>
  <si>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</si>
  <si>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</si>
  <si>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</si>
  <si>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</si>
  <si>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</si>
  <si>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</si>
  <si>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</si>
  <si>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</si>
  <si>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</si>
  <si>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</si>
  <si>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</si>
  <si>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</si>
  <si>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</si>
  <si>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</si>
  <si>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</si>
  <si>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</si>
  <si>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</si>
  <si>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</si>
  <si>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</si>
  <si>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</si>
  <si>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</si>
  <si>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</si>
  <si>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</si>
  <si>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</si>
  <si>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</si>
  <si>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</si>
  <si>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</si>
  <si>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</si>
  <si>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</si>
  <si>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</si>
  <si>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</si>
  <si>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</si>
  <si>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</si>
  <si>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</si>
  <si>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</si>
  <si>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</si>
  <si>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</si>
  <si>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</si>
  <si>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</si>
  <si>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</si>
  <si>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</si>
  <si>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</si>
  <si>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</si>
  <si>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</si>
  <si>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</si>
  <si>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</si>
  <si>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</si>
  <si>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</si>
  <si>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</si>
  <si>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</si>
  <si>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</si>
  <si>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</si>
  <si>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</si>
  <si>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</si>
  <si>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</si>
  <si>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</si>
  <si>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</si>
  <si>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</si>
  <si>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</si>
  <si>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</si>
  <si>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</si>
  <si>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</si>
  <si>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</si>
  <si>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</si>
  <si>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</si>
  <si>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</si>
  <si>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</si>
  <si>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</si>
  <si>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</si>
  <si>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</si>
  <si>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</si>
  <si>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</si>
  <si>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</si>
  <si>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</si>
  <si>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</si>
  <si>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</si>
  <si>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</si>
  <si>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</si>
  <si>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</si>
  <si>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</si>
  <si>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</si>
  <si>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</si>
  <si>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</si>
  <si>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</si>
  <si>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</si>
  <si>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</si>
  <si>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</si>
  <si>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</si>
  <si>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</si>
  <si>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</si>
  <si>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</si>
  <si>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</si>
  <si>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</si>
  <si>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</si>
  <si>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</si>
  <si>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</si>
  <si>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</si>
  <si>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</si>
  <si>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</si>
  <si>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</si>
  <si>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</si>
  <si>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</si>
  <si>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</si>
  <si>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</si>
  <si>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</si>
  <si>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</si>
  <si>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</si>
  <si>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</si>
  <si>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</si>
  <si>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</si>
  <si>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</si>
  <si>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</si>
  <si>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</si>
  <si>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</si>
  <si>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</si>
  <si>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</si>
  <si>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</si>
  <si>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</si>
  <si>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</si>
  <si>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</si>
  <si>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</si>
  <si>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</si>
  <si>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</si>
  <si>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</si>
  <si>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</si>
  <si>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</si>
  <si>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</si>
  <si>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</si>
  <si>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</si>
  <si>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</si>
  <si>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</si>
  <si>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</si>
  <si>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</si>
  <si>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</si>
  <si>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</si>
  <si>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</si>
  <si>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</si>
  <si>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</si>
  <si>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</si>
  <si>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</si>
  <si>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</si>
  <si>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</si>
  <si>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</si>
  <si>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</si>
  <si>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</si>
  <si>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</si>
  <si>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</si>
  <si>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</si>
  <si>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</si>
  <si>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</si>
  <si>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</si>
  <si>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</si>
  <si>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</si>
  <si>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</si>
  <si>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</si>
  <si>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</si>
  <si>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</si>
  <si>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</si>
  <si>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</si>
  <si>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</si>
  <si>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</si>
  <si>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</si>
  <si>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</si>
  <si>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</si>
  <si>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</si>
  <si>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</si>
  <si>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</si>
  <si>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</si>
  <si>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</si>
  <si>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</si>
  <si>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</si>
  <si>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</si>
  <si>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</si>
  <si>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</si>
  <si>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</si>
  <si>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</si>
  <si>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</si>
  <si>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</si>
  <si>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</si>
  <si>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</si>
  <si>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</si>
  <si>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</si>
  <si>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</si>
  <si>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</si>
  <si>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</si>
  <si>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</si>
  <si>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</si>
  <si>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</si>
  <si>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</si>
  <si>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</si>
  <si>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</si>
  <si>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</si>
  <si>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</si>
  <si>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</si>
  <si>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</si>
  <si>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</si>
  <si>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</si>
  <si>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</si>
  <si>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</si>
  <si>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</si>
  <si>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</si>
  <si>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</si>
  <si>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</si>
  <si>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</si>
  <si>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</si>
  <si>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</si>
  <si>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</si>
  <si>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</si>
  <si>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</si>
  <si>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</si>
  <si>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</si>
  <si>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</si>
  <si>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</si>
  <si>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</si>
  <si>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</si>
  <si>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</si>
  <si>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</si>
  <si>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</si>
  <si>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</si>
  <si>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</si>
  <si>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</si>
  <si>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</si>
  <si>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</si>
  <si>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</si>
  <si>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</si>
  <si>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</si>
  <si>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</si>
  <si>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</si>
  <si>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</si>
  <si>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</si>
  <si>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</si>
  <si>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</si>
  <si>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</si>
  <si>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</si>
  <si>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</si>
  <si>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</si>
  <si>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</si>
  <si>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</si>
  <si>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</si>
  <si>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</si>
  <si>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</si>
  <si>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</si>
  <si>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</si>
  <si>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</si>
  <si>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</si>
  <si>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</si>
  <si>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</si>
  <si>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</si>
  <si>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</si>
  <si>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</si>
  <si>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</si>
  <si>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</si>
  <si>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</si>
  <si>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</si>
  <si>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</si>
  <si>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</si>
  <si>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</si>
  <si>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</si>
  <si>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</si>
  <si>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</si>
  <si>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</si>
  <si>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</si>
  <si>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</si>
  <si>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</si>
  <si>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</si>
  <si>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</si>
  <si>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</si>
  <si>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</si>
  <si>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</si>
  <si>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</si>
  <si>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</si>
  <si>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</si>
  <si>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</si>
  <si>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</si>
  <si>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</si>
  <si>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</si>
  <si>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</si>
  <si>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</si>
  <si>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</si>
  <si>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</si>
  <si>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</si>
  <si>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</si>
  <si>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</si>
  <si>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</si>
  <si>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</si>
  <si>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</si>
  <si>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</si>
  <si>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</si>
  <si>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</si>
  <si>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</si>
  <si>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</si>
  <si>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</si>
  <si>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</si>
  <si>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</si>
  <si>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</si>
  <si>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</si>
  <si>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</si>
  <si>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</si>
  <si>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</si>
  <si>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</si>
  <si>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</si>
  <si>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</si>
  <si>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</si>
  <si>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</si>
  <si>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</si>
  <si>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</si>
  <si>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</si>
  <si>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</si>
  <si>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</si>
  <si>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</si>
  <si>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</si>
  <si>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</si>
  <si>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</si>
  <si>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</si>
  <si>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</si>
  <si>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</si>
  <si>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</si>
  <si>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</si>
  <si>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</si>
  <si>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</si>
  <si>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</si>
  <si>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</si>
  <si>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</si>
  <si>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</si>
  <si>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</si>
  <si>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</si>
  <si>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</si>
  <si>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</si>
  <si>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</si>
  <si>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</si>
  <si>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</si>
  <si>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</si>
  <si>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</si>
  <si>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</si>
  <si>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</si>
  <si>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</si>
  <si>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</si>
  <si>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</si>
  <si>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</si>
  <si>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</si>
  <si>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</si>
  <si>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</si>
  <si>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</si>
  <si>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</si>
  <si>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</si>
  <si>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</si>
  <si>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</si>
  <si>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</si>
  <si>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</si>
  <si>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</si>
  <si>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</si>
  <si>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</si>
  <si>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</si>
  <si>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</si>
  <si>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</si>
  <si>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</si>
  <si>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</si>
  <si>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</si>
  <si>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</si>
  <si>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</si>
  <si>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</si>
  <si>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</si>
  <si>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</si>
  <si>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</si>
  <si>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</si>
  <si>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</si>
  <si>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</si>
  <si>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</si>
  <si>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</si>
  <si>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</si>
  <si>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</si>
  <si>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</si>
  <si>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</si>
  <si>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</si>
  <si>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</si>
  <si>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</si>
  <si>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</si>
  <si>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</si>
  <si>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</si>
  <si>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</si>
  <si>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</si>
  <si>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</si>
  <si>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</si>
  <si>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</si>
  <si>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</si>
  <si>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</si>
  <si>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</si>
  <si>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</si>
  <si>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</si>
  <si>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</si>
  <si>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</si>
  <si>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</si>
  <si>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</si>
  <si>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</si>
  <si>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</si>
  <si>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</si>
  <si>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</si>
  <si>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</si>
  <si>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</si>
  <si>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</si>
  <si>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</si>
  <si>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</si>
  <si>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</si>
  <si>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</si>
  <si>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</si>
  <si>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</si>
  <si>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</si>
  <si>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</si>
  <si>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</si>
  <si>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</si>
  <si>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</si>
  <si>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</si>
  <si>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</si>
  <si>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</si>
  <si>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</si>
  <si>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</si>
  <si>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</si>
  <si>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</si>
  <si>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</si>
  <si>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</si>
  <si>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</si>
  <si>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</si>
  <si>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</si>
  <si>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</si>
  <si>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</si>
  <si>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</si>
  <si>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</si>
  <si>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</si>
  <si>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</si>
  <si>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</si>
  <si>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</si>
  <si>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</si>
  <si>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</si>
  <si>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</si>
  <si>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</si>
  <si>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</si>
  <si>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</si>
  <si>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</si>
  <si>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</si>
  <si>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</si>
  <si>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</si>
  <si>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</si>
  <si>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</si>
  <si>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</si>
  <si>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</si>
  <si>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</si>
  <si>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</si>
  <si>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</si>
  <si>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</si>
  <si>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</si>
  <si>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</si>
  <si>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</si>
  <si>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</si>
  <si>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</si>
  <si>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</si>
  <si>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</si>
  <si>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</si>
  <si>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</si>
  <si>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</si>
  <si>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</si>
  <si>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</si>
  <si>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</si>
  <si>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</si>
  <si>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</si>
  <si>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</si>
  <si>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</si>
  <si>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</si>
  <si>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</si>
  <si>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</si>
  <si>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</si>
  <si>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</si>
  <si>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</si>
  <si>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</si>
  <si>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</si>
  <si>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</si>
  <si>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</si>
  <si>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</si>
  <si>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</si>
  <si>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</si>
  <si>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</si>
  <si>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</si>
  <si>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</si>
  <si>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</si>
  <si>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</si>
  <si>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</si>
  <si>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</si>
  <si>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</si>
  <si>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</si>
  <si>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</si>
  <si>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</si>
  <si>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</si>
  <si>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</si>
  <si>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</si>
  <si>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</si>
  <si>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</si>
  <si>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</si>
  <si>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</si>
  <si>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</si>
  <si>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</si>
  <si>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</si>
  <si>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</si>
  <si>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</si>
  <si>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</si>
  <si>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</si>
  <si>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</si>
  <si>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</si>
  <si>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</si>
  <si>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</si>
  <si>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</si>
  <si>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</si>
  <si>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</si>
  <si>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</si>
  <si>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</si>
  <si>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</si>
  <si>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</si>
  <si>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</si>
  <si>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</si>
  <si>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</si>
  <si>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</si>
  <si>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</si>
  <si>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</si>
  <si>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</si>
  <si>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</si>
  <si>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</si>
  <si>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</si>
  <si>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</si>
  <si>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</si>
  <si>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</si>
  <si>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</si>
  <si>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</si>
  <si>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</si>
  <si>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</si>
  <si>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</si>
  <si>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</si>
  <si>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</si>
  <si>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</si>
  <si>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</si>
  <si>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</si>
  <si>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</si>
  <si>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</si>
  <si>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</si>
  <si>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</si>
  <si>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</si>
  <si>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</si>
  <si>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</si>
  <si>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</si>
  <si>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</si>
  <si>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</si>
  <si>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</si>
  <si>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</si>
  <si>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</si>
  <si>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</si>
  <si>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</si>
  <si>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</si>
  <si>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</si>
  <si>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</si>
  <si>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</si>
  <si>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</si>
  <si>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</si>
  <si>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</si>
  <si>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</si>
  <si>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</si>
  <si>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</si>
  <si>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</si>
  <si>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</si>
  <si>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</si>
  <si>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</si>
  <si>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</si>
  <si>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</si>
  <si>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</si>
  <si>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</si>
  <si>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</si>
  <si>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</si>
  <si>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</si>
  <si>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</si>
  <si>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</si>
  <si>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</si>
  <si>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</si>
  <si>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</si>
  <si>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</si>
  <si>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</si>
  <si>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</si>
  <si>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</si>
  <si>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</si>
  <si>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</si>
  <si>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</si>
  <si>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</si>
  <si>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</si>
  <si>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</si>
  <si>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</si>
  <si>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</si>
  <si>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</si>
  <si>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</si>
  <si>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</si>
  <si>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</si>
  <si>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</si>
  <si>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</si>
  <si>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</si>
  <si>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</si>
  <si>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</si>
  <si>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</si>
  <si>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</si>
  <si>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</si>
  <si>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</si>
  <si>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</si>
  <si>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</si>
  <si>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</si>
  <si>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</si>
  <si>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</si>
  <si>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</si>
  <si>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</si>
  <si>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</si>
  <si>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</si>
  <si>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</si>
  <si>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</si>
  <si>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</si>
  <si>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</si>
  <si>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</si>
  <si>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</si>
  <si>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</si>
  <si>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</si>
  <si>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</si>
  <si>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</si>
  <si>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</si>
  <si>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</si>
  <si>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</si>
  <si>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</si>
  <si>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</si>
  <si>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</si>
  <si>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</si>
  <si>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</si>
  <si>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</si>
  <si>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</si>
  <si>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</si>
  <si>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</si>
  <si>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</si>
  <si>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</si>
  <si>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</si>
  <si>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</si>
  <si>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</si>
  <si>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</si>
  <si>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</si>
  <si>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</si>
  <si>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</si>
  <si>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</si>
  <si>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</si>
  <si>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</si>
  <si>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</si>
  <si>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</si>
  <si>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</si>
  <si>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</si>
  <si>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</si>
  <si>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</si>
  <si>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</si>
  <si>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</si>
  <si>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</si>
  <si>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</si>
  <si>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</si>
  <si>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</si>
  <si>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</si>
  <si>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</si>
  <si>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</si>
  <si>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</si>
  <si>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</si>
  <si>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</si>
  <si>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</si>
  <si>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</si>
  <si>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</si>
  <si>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</si>
  <si>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</si>
  <si>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</si>
  <si>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</si>
  <si>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</si>
  <si>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</si>
  <si>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</si>
  <si>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</si>
  <si>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</si>
  <si>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</si>
  <si>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</si>
  <si>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</si>
  <si>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</si>
  <si>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</si>
  <si>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</si>
  <si>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</si>
  <si>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</si>
  <si>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</si>
  <si>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</si>
  <si>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</si>
  <si>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</si>
  <si>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</si>
  <si>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</si>
  <si>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</si>
  <si>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</si>
  <si>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</si>
  <si>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</si>
  <si>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</si>
  <si>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</si>
  <si>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</si>
  <si>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</si>
  <si>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</si>
  <si>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</si>
  <si>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</si>
  <si>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</si>
  <si>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</si>
  <si>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</si>
  <si>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</si>
  <si>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</si>
  <si>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</si>
  <si>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</si>
  <si>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</si>
  <si>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</si>
  <si>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</si>
  <si>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</si>
  <si>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</si>
  <si>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</si>
  <si>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</si>
  <si>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</si>
  <si>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</si>
  <si>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</si>
  <si>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</si>
  <si>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</si>
  <si>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</si>
  <si>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</si>
  <si>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</si>
  <si>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</si>
  <si>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</si>
  <si>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</si>
  <si>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</si>
  <si>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</si>
  <si>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</si>
  <si>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</si>
  <si>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</si>
  <si>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</si>
  <si>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</si>
  <si>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</si>
  <si>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</si>
  <si>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</si>
  <si>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</si>
  <si>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</si>
  <si>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</si>
  <si>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</si>
  <si>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</si>
  <si>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</si>
  <si>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</si>
  <si>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</si>
  <si>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</si>
  <si>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</si>
  <si>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</si>
  <si>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</si>
  <si>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</si>
  <si>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</si>
  <si>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</si>
  <si>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</si>
  <si>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</si>
  <si>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</si>
  <si>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</si>
  <si>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</si>
  <si>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</si>
  <si>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</si>
  <si>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</si>
  <si>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</si>
  <si>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</si>
  <si>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</si>
  <si>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</si>
  <si>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</si>
  <si>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</si>
  <si>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</si>
  <si>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</si>
  <si>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</si>
  <si>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</si>
  <si>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</si>
  <si>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</si>
  <si>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</si>
  <si>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</si>
  <si>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</si>
  <si>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</si>
  <si>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</si>
  <si>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</si>
  <si>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</si>
  <si>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</si>
  <si>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</si>
  <si>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</si>
  <si>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</si>
  <si>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</si>
  <si>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</si>
  <si>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</si>
  <si>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</si>
  <si>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</si>
  <si>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</si>
  <si>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</si>
  <si>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</si>
  <si>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</si>
  <si>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</si>
  <si>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</si>
  <si>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</si>
  <si>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</si>
  <si>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</si>
  <si>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</si>
  <si>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</si>
  <si>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</si>
  <si>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</si>
  <si>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</si>
  <si>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</si>
  <si>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</si>
  <si>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</si>
  <si>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</si>
  <si>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</si>
  <si>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</si>
  <si>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</si>
  <si>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</si>
  <si>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</si>
  <si>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</si>
  <si>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</si>
  <si>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</si>
  <si>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</si>
  <si>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</si>
  <si>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</si>
  <si>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</si>
  <si>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</si>
  <si>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</si>
  <si>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</si>
  <si>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</si>
  <si>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</si>
  <si>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</si>
  <si>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</si>
  <si>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</si>
  <si>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</si>
  <si>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</si>
  <si>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</si>
  <si>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</si>
  <si>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</si>
  <si>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</si>
  <si>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</si>
  <si>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</si>
  <si>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</si>
  <si>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</si>
  <si>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</si>
  <si>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</si>
  <si>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</si>
  <si>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</si>
  <si>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</si>
  <si>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</si>
  <si>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</si>
  <si>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</si>
  <si>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</si>
  <si>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</si>
  <si>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</si>
  <si>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</si>
  <si>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</si>
  <si>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</si>
  <si>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</si>
  <si>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</si>
  <si>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</si>
  <si>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</si>
  <si>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</si>
  <si>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</si>
  <si>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</si>
  <si>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</si>
  <si>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</si>
  <si>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</si>
  <si>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</si>
  <si>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</si>
  <si>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</si>
  <si>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</si>
  <si>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</si>
  <si>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</si>
  <si>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</si>
  <si>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</si>
  <si>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</si>
  <si>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</si>
  <si>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</si>
  <si>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</si>
  <si>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</si>
  <si>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</si>
  <si>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</si>
  <si>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</si>
  <si>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</si>
  <si>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</si>
  <si>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</si>
  <si>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</si>
  <si>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</si>
  <si>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</si>
  <si>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</si>
  <si>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</si>
  <si>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</si>
  <si>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</si>
  <si>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</si>
  <si>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</si>
  <si>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</si>
  <si>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</si>
  <si>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</si>
  <si>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</si>
  <si>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</si>
  <si>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</si>
  <si>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</si>
  <si>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</si>
  <si>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</si>
  <si>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</si>
  <si>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</si>
  <si>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</si>
  <si>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</si>
  <si>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</si>
  <si>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</si>
  <si>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</si>
  <si>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</si>
  <si>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</si>
  <si>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</si>
  <si>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</si>
  <si>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</si>
  <si>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</si>
  <si>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</si>
  <si>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</si>
  <si>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</si>
  <si>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</si>
  <si>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</si>
  <si>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</si>
  <si>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</si>
  <si>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</si>
  <si>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</si>
  <si>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</si>
  <si>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</si>
  <si>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</si>
  <si>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</si>
  <si>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</si>
  <si>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</si>
  <si>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</si>
  <si>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</si>
  <si>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</si>
  <si>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</si>
  <si>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</si>
  <si>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</si>
  <si>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</si>
  <si>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</si>
  <si>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</si>
  <si>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</si>
  <si>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</si>
  <si>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</si>
  <si>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</si>
  <si>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</si>
  <si>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</si>
  <si>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</si>
  <si>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</si>
  <si>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</si>
  <si>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</si>
  <si>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</si>
  <si>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</si>
  <si>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</si>
  <si>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</si>
  <si>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</si>
  <si>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</si>
  <si>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</si>
  <si>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</si>
  <si>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</si>
  <si>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</si>
  <si>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</si>
  <si>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</si>
  <si>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</si>
  <si>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</si>
  <si>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</si>
  <si>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</si>
  <si>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</si>
  <si>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</si>
  <si>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</si>
  <si>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</si>
  <si>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</si>
  <si>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</si>
  <si>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</si>
  <si>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</si>
  <si>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</si>
  <si>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</si>
  <si>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</si>
  <si>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</si>
  <si>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</si>
  <si>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</si>
  <si>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</si>
  <si>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</si>
  <si>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</si>
  <si>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</si>
  <si>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</si>
  <si>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</si>
  <si>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</si>
  <si>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</si>
  <si>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</si>
  <si>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</si>
  <si>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</si>
  <si>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</si>
  <si>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</si>
  <si>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</si>
  <si>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</si>
  <si>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</si>
  <si>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</si>
  <si>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</si>
  <si>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</si>
  <si>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</si>
  <si>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</si>
  <si>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</si>
  <si>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</si>
  <si>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</si>
  <si>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</si>
  <si>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</si>
  <si>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</si>
  <si>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</si>
  <si>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</si>
  <si>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</si>
  <si>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</si>
  <si>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</si>
  <si>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</si>
  <si>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</si>
  <si>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</si>
  <si>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</si>
  <si>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</si>
  <si>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</si>
  <si>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</si>
  <si>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</si>
  <si>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</si>
  <si>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</si>
  <si>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</si>
  <si>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</si>
  <si>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</si>
  <si>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</si>
  <si>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</si>
  <si>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</si>
  <si>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</si>
  <si>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</si>
  <si>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</si>
  <si>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</si>
  <si>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</si>
  <si>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</si>
  <si>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</si>
  <si>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</si>
  <si>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</si>
  <si>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</si>
  <si>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</si>
  <si>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</si>
  <si>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</si>
  <si>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</si>
  <si>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</si>
  <si>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</si>
  <si>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</si>
  <si>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</si>
  <si>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</si>
  <si>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</si>
  <si>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</si>
  <si>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</si>
  <si>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</si>
  <si>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</si>
  <si>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</si>
  <si>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</si>
  <si>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</si>
  <si>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</si>
  <si>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</si>
  <si>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</si>
  <si>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</si>
  <si>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</si>
  <si>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</si>
  <si>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</si>
  <si>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</si>
  <si>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</si>
  <si>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</si>
  <si>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</si>
  <si>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</si>
  <si>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</si>
  <si>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</si>
  <si>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</si>
  <si>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</si>
  <si>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</si>
  <si>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</si>
  <si>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</si>
  <si>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</si>
  <si>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</si>
  <si>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</si>
  <si>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</si>
  <si>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</si>
  <si>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</si>
  <si>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</si>
  <si>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</si>
  <si>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</si>
  <si>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</si>
  <si>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</si>
  <si>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</si>
  <si>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</si>
  <si>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</si>
  <si>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</si>
  <si>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</si>
  <si>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</si>
  <si>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</si>
  <si>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</si>
  <si>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</si>
  <si>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</si>
  <si>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</si>
  <si>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</si>
  <si>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</si>
  <si>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</si>
  <si>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</si>
  <si>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</si>
  <si>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</si>
  <si>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</si>
  <si>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</si>
  <si>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</si>
  <si>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</si>
  <si>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</si>
  <si>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</si>
  <si>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</si>
  <si>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</si>
  <si>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</si>
  <si>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</si>
  <si>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</si>
  <si>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</si>
  <si>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</si>
  <si>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</si>
  <si>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</si>
  <si>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</si>
  <si>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</si>
  <si>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</si>
  <si>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</si>
  <si>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</si>
  <si>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</si>
  <si>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</si>
  <si>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</si>
  <si>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</si>
  <si>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</si>
  <si>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</si>
  <si>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</si>
  <si>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</si>
  <si>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</si>
  <si>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</si>
  <si>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</si>
  <si>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</si>
  <si>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</si>
  <si>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</si>
  <si>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</si>
  <si>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</si>
  <si>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</si>
  <si>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</si>
  <si>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</si>
  <si>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</si>
  <si>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</si>
  <si>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</si>
  <si>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</si>
  <si>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</si>
  <si>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</si>
  <si>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</si>
  <si>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</si>
  <si>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</si>
  <si>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</si>
  <si>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</si>
  <si>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</si>
  <si>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</si>
  <si>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</si>
  <si>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</si>
  <si>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</si>
  <si>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</si>
  <si>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</si>
  <si>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</si>
  <si>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</si>
  <si>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</si>
  <si>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</si>
  <si>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</si>
  <si>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</si>
  <si>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</si>
  <si>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</si>
  <si>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</si>
  <si>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</si>
  <si>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</si>
  <si>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</si>
  <si>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</si>
  <si>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</si>
  <si>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</si>
  <si>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</si>
  <si>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</si>
  <si>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</si>
  <si>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</si>
  <si>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</si>
  <si>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</si>
  <si>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</si>
  <si>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</si>
  <si>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</si>
  <si>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</si>
  <si>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</si>
  <si>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</si>
  <si>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</si>
  <si>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</si>
  <si>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</si>
  <si>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</si>
  <si>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</si>
  <si>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</si>
  <si>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</si>
  <si>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</si>
  <si>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</si>
  <si>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</si>
  <si>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</si>
  <si>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</si>
  <si>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</si>
  <si>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</si>
  <si>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</si>
  <si>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</si>
  <si>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</si>
  <si>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</si>
  <si>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</si>
  <si>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</si>
  <si>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</si>
  <si>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</si>
  <si>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</si>
  <si>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</si>
  <si>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</si>
  <si>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</si>
  <si>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</si>
  <si>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</si>
  <si>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</si>
  <si>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</si>
  <si>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</si>
  <si>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</si>
  <si>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</si>
  <si>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</si>
  <si>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</si>
  <si>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</si>
  <si>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</si>
  <si>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</si>
  <si>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</si>
  <si>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</si>
  <si>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</si>
  <si>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</si>
  <si>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</si>
  <si>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</si>
  <si>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</si>
  <si>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</si>
  <si>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</si>
  <si>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</si>
  <si>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</si>
  <si>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</si>
  <si>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</si>
  <si>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</si>
  <si>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</si>
  <si>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</si>
  <si>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</si>
  <si>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</si>
  <si>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</si>
  <si>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</si>
  <si>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</si>
  <si>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</si>
  <si>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</si>
  <si>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</si>
  <si>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</si>
  <si>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</si>
  <si>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</si>
  <si>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</si>
  <si>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</si>
  <si>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</si>
  <si>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</si>
  <si>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</si>
  <si>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</si>
  <si>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</si>
  <si>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</si>
  <si>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</si>
  <si>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</si>
  <si>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</si>
  <si>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</si>
  <si>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</si>
  <si>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</si>
  <si>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</si>
  <si>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</si>
  <si>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</si>
  <si>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</si>
  <si>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</si>
  <si>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</si>
  <si>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</si>
  <si>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</si>
  <si>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</si>
  <si>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</si>
  <si>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</si>
  <si>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</si>
  <si>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</si>
  <si>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</si>
  <si>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</si>
  <si>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</si>
  <si>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</si>
  <si>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</si>
  <si>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</si>
  <si>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</si>
  <si>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</si>
  <si>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</si>
  <si>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</si>
  <si>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</si>
  <si>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</si>
  <si>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</si>
  <si>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</si>
  <si>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</si>
  <si>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</si>
  <si>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</si>
  <si>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</si>
  <si>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</si>
  <si>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</si>
  <si>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</si>
  <si>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</si>
  <si>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</si>
  <si>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</si>
  <si>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</si>
  <si>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</si>
  <si>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</si>
  <si>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</si>
  <si>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</si>
  <si>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</si>
  <si>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</si>
  <si>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</si>
  <si>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</si>
  <si>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</si>
  <si>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</si>
  <si>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</si>
  <si>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</si>
  <si>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</si>
  <si>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</si>
  <si>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</si>
  <si>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</si>
  <si>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</si>
  <si>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</si>
  <si>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</si>
  <si>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</si>
  <si>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</si>
  <si>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</si>
  <si>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</si>
  <si>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</si>
  <si>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</si>
  <si>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</si>
  <si>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</si>
  <si>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</si>
  <si>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</si>
  <si>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</si>
  <si>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</si>
  <si>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</si>
  <si>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</si>
  <si>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</si>
  <si>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</si>
  <si>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</si>
  <si>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</si>
  <si>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</si>
  <si>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</si>
  <si>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</si>
  <si>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</si>
  <si>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</si>
  <si>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</si>
  <si>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</si>
  <si>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</si>
  <si>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</si>
  <si>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</si>
  <si>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</si>
  <si>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</si>
  <si>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</si>
  <si>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</si>
  <si>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</si>
  <si>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</si>
  <si>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</si>
  <si>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</si>
  <si>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</si>
  <si>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</si>
  <si>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</si>
  <si>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</si>
  <si>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</si>
  <si>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</si>
  <si>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</si>
  <si>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</si>
  <si>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</si>
  <si>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</si>
  <si>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</si>
  <si>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</si>
  <si>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</si>
  <si>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</si>
  <si>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</si>
  <si>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</si>
  <si>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</si>
  <si>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</si>
  <si>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</si>
  <si>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</si>
  <si>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</si>
  <si>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</si>
  <si>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</si>
  <si>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</si>
  <si>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</si>
  <si>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</si>
  <si>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</si>
  <si>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</si>
  <si>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</si>
  <si>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</si>
  <si>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</si>
  <si>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</si>
  <si>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</si>
  <si>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</si>
  <si>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</si>
  <si>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</si>
  <si>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</si>
  <si>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</si>
  <si>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</si>
  <si>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</si>
  <si>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</si>
  <si>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</si>
  <si>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</si>
  <si>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</si>
  <si>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</si>
  <si>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</si>
  <si>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</si>
  <si>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</si>
  <si>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</si>
  <si>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</si>
  <si>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</si>
  <si>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</si>
  <si>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</si>
  <si>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</si>
  <si>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</si>
  <si>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</si>
  <si>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</si>
  <si>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</si>
  <si>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</si>
  <si>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</si>
  <si>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</si>
  <si>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</si>
  <si>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</si>
  <si>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</si>
  <si>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</si>
  <si>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</si>
  <si>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</si>
  <si>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</si>
  <si>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</si>
  <si>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</si>
  <si>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</si>
  <si>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</si>
  <si>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</si>
  <si>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</si>
  <si>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</si>
  <si>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</si>
  <si>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</si>
  <si>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</si>
  <si>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</si>
  <si>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</si>
  <si>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</si>
  <si>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</si>
  <si>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</si>
  <si>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</si>
  <si>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</si>
  <si>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</si>
  <si>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</si>
  <si>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</si>
  <si>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</si>
  <si>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</si>
  <si>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</si>
  <si>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</si>
  <si>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</si>
  <si>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</si>
  <si>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</si>
  <si>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</si>
  <si>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</si>
  <si>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</si>
  <si>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</si>
  <si>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</si>
  <si>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</si>
  <si>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</si>
  <si>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</si>
  <si>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</si>
  <si>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</si>
  <si>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</si>
  <si>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</si>
  <si>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</si>
  <si>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</si>
  <si>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</si>
  <si>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</si>
  <si>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</si>
  <si>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</si>
  <si>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</si>
  <si>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</si>
  <si>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</si>
  <si>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</si>
  <si>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</si>
  <si>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</si>
  <si>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</si>
  <si>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</si>
  <si>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</si>
  <si>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</si>
  <si>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</si>
  <si>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</si>
  <si>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</si>
  <si>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</si>
  <si>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</si>
  <si>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</si>
  <si>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</si>
  <si>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</si>
  <si>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</si>
  <si>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</si>
  <si>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</si>
  <si>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</si>
  <si>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</si>
  <si>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</si>
  <si>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</si>
  <si>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</si>
  <si>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</si>
  <si>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</si>
  <si>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</si>
  <si>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</si>
  <si>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</si>
  <si>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</si>
  <si>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</si>
  <si>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</si>
  <si>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</si>
  <si>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</si>
  <si>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</si>
  <si>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</si>
  <si>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</si>
  <si>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</si>
  <si>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</si>
  <si>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</si>
  <si>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</si>
  <si>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</si>
  <si>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</si>
  <si>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</si>
  <si>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</si>
  <si>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</si>
  <si>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</si>
  <si>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</si>
  <si>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</si>
  <si>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</si>
  <si>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</si>
  <si>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</si>
  <si>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</si>
  <si>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</si>
  <si>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</si>
  <si>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</si>
  <si>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</si>
  <si>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</si>
  <si>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</si>
  <si>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</si>
  <si>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</si>
  <si>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</si>
  <si>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</si>
  <si>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</si>
  <si>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</si>
  <si>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</si>
  <si>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</si>
  <si>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</si>
  <si>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</si>
  <si>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</si>
  <si>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</si>
  <si>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</si>
  <si>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</si>
  <si>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</si>
  <si>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</si>
  <si>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</si>
  <si>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</si>
  <si>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</si>
  <si>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</si>
  <si>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</si>
  <si>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</si>
  <si>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</si>
  <si>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</si>
  <si>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</si>
  <si>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</si>
  <si>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</si>
  <si>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</si>
  <si>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</si>
  <si>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</si>
  <si>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</si>
  <si>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</si>
  <si>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</si>
  <si>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</si>
  <si>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</si>
  <si>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</si>
  <si>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</si>
  <si>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</si>
  <si>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</si>
  <si>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</si>
  <si>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</si>
  <si>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</si>
  <si>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</si>
  <si>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</si>
  <si>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</si>
  <si>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</si>
  <si>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</si>
  <si>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</si>
  <si>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</si>
  <si>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</si>
  <si>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</si>
  <si>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</si>
  <si>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</si>
  <si>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</si>
  <si>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</si>
  <si>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</si>
  <si>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</si>
  <si>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</si>
  <si>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</si>
  <si>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</si>
  <si>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</si>
  <si>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</si>
  <si>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</si>
  <si>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</si>
  <si>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</si>
  <si>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</si>
  <si>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</si>
  <si>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</si>
  <si>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</si>
  <si>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</si>
  <si>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</si>
  <si>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</si>
  <si>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</si>
  <si>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</si>
  <si>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</si>
  <si>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</si>
  <si>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</si>
  <si>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</si>
  <si>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</si>
  <si>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</si>
  <si>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</si>
  <si>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</si>
  <si>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</si>
  <si>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</si>
  <si>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</si>
  <si>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</si>
  <si>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</si>
  <si>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</si>
  <si>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</si>
  <si>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</si>
  <si>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</si>
  <si>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</si>
  <si>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</si>
  <si>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</si>
  <si>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</si>
  <si>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</si>
  <si>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</si>
  <si>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</si>
  <si>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</si>
  <si>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</si>
  <si>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</si>
  <si>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</si>
  <si>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</si>
  <si>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</si>
  <si>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</si>
  <si>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</si>
  <si>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</si>
  <si>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</si>
  <si>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</si>
  <si>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</si>
  <si>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</si>
  <si>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</si>
  <si>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</si>
  <si>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</si>
  <si>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</si>
  <si>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</si>
  <si>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</si>
  <si>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</si>
  <si>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</si>
  <si>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</si>
  <si>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</si>
  <si>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</si>
  <si>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</si>
  <si>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</si>
  <si>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</si>
  <si>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</si>
  <si>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</si>
  <si>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</si>
  <si>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</si>
  <si>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</si>
  <si>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</si>
  <si>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</si>
  <si>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</si>
  <si>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</si>
  <si>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</si>
  <si>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</si>
  <si>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</si>
  <si>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</si>
  <si>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</si>
  <si>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</si>
  <si>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</si>
  <si>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</si>
  <si>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</si>
  <si>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</si>
  <si>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</si>
  <si>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</si>
  <si>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</si>
  <si>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</si>
  <si>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</si>
  <si>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</si>
  <si>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</si>
  <si>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</si>
  <si>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</si>
  <si>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</si>
  <si>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</si>
  <si>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</si>
  <si>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</si>
  <si>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</si>
  <si>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</si>
  <si>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</si>
  <si>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</si>
  <si>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</si>
  <si>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</si>
  <si>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</si>
  <si>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</si>
  <si>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</si>
  <si>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</si>
  <si>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</si>
  <si>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</si>
  <si>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</si>
  <si>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</si>
  <si>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</si>
  <si>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</si>
  <si>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</si>
  <si>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</si>
  <si>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</si>
  <si>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</si>
  <si>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</si>
  <si>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</si>
  <si>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</si>
  <si>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</si>
  <si>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</si>
  <si>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</si>
  <si>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</si>
  <si>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</si>
  <si>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</si>
  <si>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</si>
  <si>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</si>
  <si>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</si>
  <si>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</si>
  <si>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</si>
  <si>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</si>
  <si>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</si>
  <si>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</si>
  <si>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</si>
  <si>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</si>
  <si>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</si>
  <si>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</si>
  <si>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</si>
  <si>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</si>
  <si>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</si>
  <si>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</si>
  <si>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</si>
  <si>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</si>
  <si>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</si>
  <si>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</si>
  <si>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</si>
  <si>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</si>
  <si>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</si>
  <si>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</si>
  <si>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</si>
  <si>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</si>
  <si>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</si>
  <si>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</si>
  <si>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</si>
  <si>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</si>
  <si>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</si>
  <si>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</si>
  <si>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</si>
  <si>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</si>
  <si>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</si>
  <si>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</si>
  <si>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</si>
  <si>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</si>
  <si>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</si>
  <si>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</si>
  <si>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</si>
  <si>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</si>
  <si>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</si>
  <si>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</si>
  <si>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</si>
  <si>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</si>
  <si>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</si>
  <si>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</si>
  <si>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</si>
  <si>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</si>
  <si>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</si>
  <si>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</si>
  <si>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</si>
  <si>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</si>
  <si>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</si>
  <si>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</si>
  <si>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</si>
  <si>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</si>
  <si>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</si>
  <si>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</si>
  <si>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</si>
  <si>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</si>
  <si>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</si>
  <si>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</si>
  <si>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</si>
  <si>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</si>
  <si>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</si>
  <si>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</si>
  <si>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</si>
  <si>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</si>
  <si>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</si>
  <si>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</si>
  <si>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</si>
  <si>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</si>
  <si>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</si>
  <si>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</si>
  <si>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</si>
  <si>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</si>
  <si>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</si>
  <si>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</si>
  <si>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</si>
  <si>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</si>
  <si>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</si>
  <si>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</si>
  <si>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</si>
  <si>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</si>
  <si>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</si>
  <si>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</si>
  <si>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</si>
  <si>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</si>
  <si>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</si>
  <si>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</si>
  <si>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</si>
  <si>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</si>
  <si>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</si>
  <si>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</si>
  <si>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</si>
  <si>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</si>
  <si>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</si>
  <si>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</si>
  <si>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</si>
  <si>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</si>
  <si>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</si>
  <si>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</si>
  <si>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</si>
  <si>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</si>
  <si>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</si>
  <si>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</si>
  <si>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</si>
  <si>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</si>
  <si>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</si>
  <si>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</si>
  <si>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</si>
  <si>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</si>
  <si>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</si>
  <si>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</si>
  <si>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</si>
  <si>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</si>
  <si>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</si>
  <si>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</si>
  <si>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</si>
  <si>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</si>
  <si>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</si>
  <si>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</si>
  <si>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</si>
  <si>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</si>
  <si>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</si>
  <si>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</si>
  <si>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</si>
  <si>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</si>
  <si>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</si>
  <si>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</si>
  <si>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</si>
  <si>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</si>
  <si>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</si>
  <si>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</si>
  <si>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</si>
  <si>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</si>
  <si>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</si>
  <si>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</si>
  <si>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</si>
  <si>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</si>
  <si>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</si>
  <si>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</si>
  <si>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</si>
  <si>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</si>
  <si>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</si>
  <si>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</si>
  <si>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</si>
  <si>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</si>
  <si>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</si>
  <si>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</si>
  <si>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</si>
  <si>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</si>
  <si>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</si>
  <si>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</si>
  <si>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</si>
  <si>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</si>
  <si>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</si>
  <si>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</si>
  <si>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</si>
  <si>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</si>
  <si>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</si>
  <si>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</si>
  <si>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</si>
  <si>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</si>
  <si>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</si>
  <si>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</si>
  <si>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</si>
  <si>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</si>
  <si>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</si>
  <si>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</si>
  <si>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</si>
  <si>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</si>
  <si>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</si>
  <si>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</si>
  <si>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</si>
  <si>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</si>
  <si>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</si>
  <si>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</si>
  <si>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</si>
  <si>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</si>
  <si>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</si>
  <si>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</si>
  <si>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</si>
  <si>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</si>
  <si>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</si>
  <si>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</si>
  <si>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</si>
  <si>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</si>
  <si>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</si>
  <si>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</si>
  <si>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</si>
  <si>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</si>
  <si>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</si>
  <si>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</si>
  <si>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</si>
  <si>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</si>
  <si>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</si>
  <si>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</si>
  <si>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</si>
  <si>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</si>
  <si>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</si>
  <si>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</si>
  <si>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</si>
  <si>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</si>
  <si>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</si>
  <si>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</si>
  <si>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</si>
  <si>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</si>
  <si>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</si>
  <si>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</si>
  <si>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</si>
  <si>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</si>
  <si>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</si>
  <si>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</si>
  <si>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</si>
  <si>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</si>
  <si>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</si>
  <si>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</si>
  <si>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</si>
  <si>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</si>
  <si>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</si>
  <si>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</si>
  <si>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</si>
  <si>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</si>
  <si>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</si>
  <si>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</si>
  <si>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</si>
  <si>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</si>
  <si>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</si>
  <si>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</si>
  <si>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</si>
  <si>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</si>
  <si>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</si>
  <si>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</si>
  <si>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</si>
  <si>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</si>
  <si>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</si>
  <si>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</si>
  <si>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</si>
  <si>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</si>
  <si>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</si>
  <si>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</si>
  <si>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</si>
  <si>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</si>
  <si>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</si>
  <si>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</si>
  <si>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</si>
  <si>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</si>
  <si>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</si>
  <si>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</si>
  <si>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</si>
  <si>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</si>
  <si>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</si>
  <si>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</si>
  <si>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</si>
  <si>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</si>
  <si>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</si>
  <si>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</si>
  <si>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</si>
  <si>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</si>
  <si>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</si>
  <si>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</si>
  <si>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</si>
  <si>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</si>
  <si>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</si>
  <si>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</si>
  <si>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</si>
  <si>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</si>
  <si>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</si>
  <si>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</si>
  <si>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</si>
  <si>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</si>
  <si>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</si>
  <si>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</si>
  <si>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</si>
  <si>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</si>
  <si>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</si>
  <si>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</si>
  <si>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</si>
  <si>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</si>
  <si>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</si>
  <si>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</si>
  <si>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</si>
  <si>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</si>
  <si>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</si>
  <si>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</si>
  <si>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</si>
  <si>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</si>
  <si>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</si>
  <si>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</si>
  <si>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</si>
  <si>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</si>
  <si>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</si>
  <si>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</si>
  <si>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</si>
  <si>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</si>
  <si>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</si>
  <si>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</si>
  <si>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</si>
  <si>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</si>
  <si>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</si>
  <si>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</si>
  <si>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</si>
  <si>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</si>
  <si>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</si>
  <si>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</si>
  <si>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</si>
  <si>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</si>
  <si>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</si>
  <si>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</si>
  <si>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</si>
  <si>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</si>
  <si>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</si>
  <si>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</si>
  <si>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</si>
  <si>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</si>
  <si>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</si>
  <si>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</si>
  <si>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</si>
  <si>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</si>
  <si>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</si>
  <si>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</si>
  <si>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</si>
  <si>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</si>
  <si>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</si>
  <si>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</si>
  <si>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</si>
  <si>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</si>
  <si>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</si>
  <si>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</si>
  <si>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</si>
  <si>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</si>
  <si>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</si>
  <si>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</si>
  <si>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</si>
  <si>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</si>
  <si>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</si>
  <si>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</si>
  <si>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</si>
  <si>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</si>
  <si>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</si>
  <si>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</si>
  <si>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</si>
  <si>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</si>
  <si>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</si>
  <si>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</si>
  <si>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</si>
  <si>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</si>
  <si>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</si>
  <si>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</si>
  <si>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</si>
  <si>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</si>
  <si>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</si>
  <si>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</si>
  <si>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</si>
  <si>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</si>
  <si>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</si>
  <si>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</si>
  <si>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</si>
  <si>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</si>
  <si>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</si>
  <si>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</si>
  <si>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</si>
  <si>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</si>
  <si>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</si>
  <si>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</si>
  <si>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</si>
  <si>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</si>
  <si>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</si>
  <si>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</si>
  <si>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</si>
  <si>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</si>
  <si>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</si>
  <si>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</si>
  <si>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</si>
  <si>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</si>
  <si>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</si>
  <si>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</si>
  <si>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</si>
  <si>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</si>
  <si>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</si>
  <si>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</si>
  <si>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</si>
  <si>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</si>
  <si>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</si>
  <si>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</si>
  <si>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</si>
  <si>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</si>
  <si>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</si>
  <si>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</si>
  <si>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</si>
  <si>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</si>
  <si>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</si>
  <si>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</si>
  <si>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</si>
  <si>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</si>
  <si>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</si>
  <si>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</si>
  <si>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</si>
  <si>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</si>
  <si>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</si>
  <si>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</si>
  <si>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</si>
  <si>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</si>
  <si>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</si>
  <si>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</si>
  <si>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</si>
  <si>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</si>
  <si>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</si>
  <si>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</si>
  <si>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</si>
  <si>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</si>
  <si>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</si>
  <si>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</si>
  <si>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</si>
  <si>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</si>
  <si>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</si>
  <si>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</si>
  <si>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</si>
  <si>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</si>
  <si>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</si>
  <si>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</si>
  <si>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</si>
  <si>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</si>
  <si>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</si>
  <si>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</si>
  <si>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</si>
  <si>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</si>
  <si>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</si>
  <si>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</si>
  <si>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</si>
  <si>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</si>
  <si>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</si>
  <si>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</si>
  <si>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</si>
  <si>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</si>
  <si>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</si>
  <si>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</si>
  <si>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</si>
  <si>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</si>
  <si>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</si>
  <si>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</si>
  <si>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</si>
  <si>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</si>
  <si>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</si>
  <si>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</si>
  <si>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</si>
  <si>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</si>
  <si>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</si>
  <si>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</si>
  <si>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</si>
  <si>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</si>
  <si>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</si>
  <si>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</si>
  <si>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</si>
  <si>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</si>
  <si>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</si>
  <si>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</si>
  <si>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</si>
  <si>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</si>
  <si>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</si>
  <si>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</si>
  <si>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</si>
  <si>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</si>
  <si>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</si>
  <si>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</si>
  <si>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</si>
  <si>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</si>
  <si>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</si>
  <si>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</si>
  <si>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</si>
  <si>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</si>
  <si>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</si>
  <si>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</si>
  <si>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</si>
  <si>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</si>
  <si>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</si>
  <si>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</si>
  <si>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</si>
  <si>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</si>
  <si>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</si>
  <si>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</si>
  <si>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</si>
  <si>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</si>
  <si>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</si>
  <si>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</si>
  <si>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</si>
  <si>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</si>
  <si>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</si>
  <si>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</si>
  <si>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</si>
  <si>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</si>
  <si>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</si>
  <si>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</si>
  <si>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</si>
  <si>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</si>
  <si>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</si>
  <si>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</si>
  <si>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</si>
  <si>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</si>
  <si>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</si>
  <si>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</si>
  <si>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</si>
  <si>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</si>
  <si>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</si>
  <si>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</si>
  <si>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</si>
  <si>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</si>
  <si>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</si>
  <si>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</si>
  <si>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</si>
  <si>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</si>
  <si>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</si>
  <si>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</si>
  <si>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</si>
  <si>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</si>
  <si>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</si>
  <si>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</si>
  <si>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</si>
  <si>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</si>
  <si>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</si>
  <si>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</si>
  <si>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</si>
  <si>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</si>
  <si>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</si>
  <si>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</si>
  <si>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</si>
  <si>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</si>
  <si>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</si>
  <si>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</si>
  <si>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</si>
  <si>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</si>
  <si>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</si>
  <si>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</si>
  <si>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</si>
  <si>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</si>
  <si>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</si>
  <si>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</si>
  <si>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</si>
  <si>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</si>
  <si>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</si>
  <si>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</si>
  <si>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</si>
  <si>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</si>
  <si>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</si>
  <si>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</si>
  <si>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</si>
  <si>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</si>
  <si>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</si>
  <si>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</si>
  <si>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</si>
  <si>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</si>
  <si>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</si>
  <si>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</si>
  <si>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</si>
  <si>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</si>
  <si>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</si>
  <si>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</si>
  <si>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</si>
  <si>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</si>
  <si>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</si>
  <si>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</si>
  <si>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</si>
  <si>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</si>
  <si>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</si>
  <si>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</si>
  <si>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</si>
  <si>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</si>
  <si>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</si>
  <si>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</si>
  <si>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</si>
  <si>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</si>
  <si>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</si>
  <si>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</si>
  <si>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</si>
  <si>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</si>
  <si>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</si>
  <si>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</si>
  <si>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</si>
  <si>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</si>
  <si>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</si>
  <si>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</si>
  <si>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</si>
  <si>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</si>
  <si>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</si>
  <si>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</si>
  <si>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</si>
  <si>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</si>
  <si>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</si>
  <si>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</si>
  <si>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</si>
  <si>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</si>
  <si>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</si>
  <si>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</si>
  <si>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</si>
  <si>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</si>
  <si>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</si>
  <si>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</si>
  <si>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</si>
  <si>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</si>
  <si>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</si>
  <si>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</si>
  <si>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</si>
  <si>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</si>
  <si>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</si>
  <si>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</si>
  <si>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</si>
  <si>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</si>
  <si>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</si>
  <si>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</si>
  <si>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</si>
  <si>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</si>
  <si>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</si>
  <si>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</si>
  <si>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</si>
  <si>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</si>
  <si>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</si>
  <si>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</si>
  <si>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</si>
  <si>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</si>
  <si>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</si>
  <si>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</si>
  <si>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</si>
  <si>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</si>
  <si>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</si>
  <si>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</si>
  <si>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</si>
  <si>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</si>
  <si>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</si>
  <si>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</si>
  <si>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</si>
  <si>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</si>
  <si>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</si>
  <si>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</si>
  <si>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</si>
  <si>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</si>
  <si>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</si>
  <si>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</si>
  <si>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</si>
  <si>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</si>
  <si>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</si>
  <si>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</si>
  <si>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</si>
  <si>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</si>
  <si>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</si>
  <si>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</si>
  <si>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</si>
  <si>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</si>
  <si>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</si>
  <si>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</si>
  <si>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</si>
  <si>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</si>
  <si>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</si>
  <si>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</si>
  <si>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</si>
  <si>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</si>
  <si>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</si>
  <si>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</si>
  <si>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</si>
  <si>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</si>
  <si>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</si>
  <si>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</si>
  <si>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</si>
  <si>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</si>
  <si>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</si>
  <si>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</si>
  <si>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</si>
  <si>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</si>
  <si>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</si>
  <si>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</si>
  <si>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</si>
  <si>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</si>
  <si>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</si>
  <si>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</si>
  <si>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</si>
  <si>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</si>
  <si>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</si>
  <si>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</si>
  <si>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</si>
  <si>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</si>
  <si>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</si>
  <si>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</si>
  <si>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</si>
  <si>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</si>
  <si>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</si>
  <si>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</si>
  <si>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</si>
  <si>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</si>
  <si>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</si>
  <si>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</si>
  <si>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</si>
  <si>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</si>
  <si>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</si>
  <si>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</si>
  <si>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</si>
  <si>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</si>
  <si>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</si>
  <si>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</si>
  <si>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</si>
  <si>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</si>
  <si>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</si>
  <si>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</si>
  <si>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</si>
  <si>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</si>
  <si>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</si>
  <si>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</si>
  <si>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</si>
  <si>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</si>
  <si>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</si>
  <si>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</si>
  <si>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</si>
  <si>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</si>
  <si>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</si>
  <si>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</si>
  <si>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</si>
  <si>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</si>
  <si>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</si>
  <si>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</si>
  <si>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</si>
  <si>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</si>
  <si>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</si>
  <si>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</si>
  <si>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</si>
  <si>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</si>
  <si>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</si>
  <si>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</si>
  <si>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</si>
  <si>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</si>
  <si>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</si>
  <si>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</si>
  <si>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</si>
  <si>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</si>
  <si>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</si>
  <si>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</si>
  <si>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</si>
  <si>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</si>
  <si>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</si>
  <si>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</si>
  <si>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</si>
  <si>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</si>
  <si>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</si>
  <si>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</si>
  <si>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</si>
  <si>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</si>
  <si>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</si>
  <si>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</si>
  <si>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</si>
  <si>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</si>
  <si>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</si>
  <si>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</si>
  <si>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</si>
  <si>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</si>
  <si>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</si>
  <si>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</si>
  <si>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</si>
  <si>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</si>
  <si>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</si>
  <si>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</si>
  <si>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</si>
  <si>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</si>
  <si>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</si>
  <si>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</si>
  <si>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</si>
  <si>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</si>
  <si>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</si>
  <si>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</si>
  <si>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</si>
  <si>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</si>
  <si>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</si>
  <si>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</si>
  <si>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</si>
  <si>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</si>
  <si>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</si>
  <si>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</si>
  <si>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</si>
  <si>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</si>
  <si>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</si>
  <si>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</si>
  <si>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</si>
  <si>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</si>
  <si>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</si>
  <si>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</si>
  <si>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</si>
  <si>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</si>
  <si>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</si>
  <si>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</si>
  <si>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</si>
  <si>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</si>
  <si>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</si>
  <si>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</si>
  <si>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</si>
  <si>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</si>
  <si>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</si>
  <si>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</si>
  <si>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</si>
  <si>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</si>
  <si>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</si>
  <si>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</si>
  <si>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</si>
  <si>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</si>
  <si>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</si>
  <si>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</si>
  <si>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</si>
  <si>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</si>
  <si>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</si>
  <si>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</si>
  <si>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</si>
  <si>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</si>
  <si>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</si>
  <si>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</si>
  <si>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</si>
  <si>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</si>
  <si>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</si>
  <si>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</si>
  <si>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</si>
  <si>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</si>
  <si>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</si>
  <si>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</si>
  <si>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</si>
  <si>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</si>
  <si>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</si>
  <si>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</si>
  <si>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</si>
  <si>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</si>
  <si>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</si>
  <si>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</si>
  <si>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</si>
  <si>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</si>
  <si>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</si>
  <si>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</si>
  <si>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</si>
  <si>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</si>
  <si>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</si>
  <si>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</si>
  <si>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</si>
  <si>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</si>
  <si>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</si>
  <si>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</si>
  <si>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</si>
  <si>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</si>
  <si>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</si>
  <si>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</si>
  <si>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</si>
  <si>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</si>
  <si>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</si>
  <si>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</si>
  <si>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</si>
  <si>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</si>
  <si>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</si>
  <si>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</si>
  <si>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</si>
  <si>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</si>
  <si>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</si>
  <si>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</si>
  <si>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</si>
  <si>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</si>
  <si>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</si>
  <si>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</si>
  <si>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</si>
  <si>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</si>
  <si>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</si>
  <si>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</si>
  <si>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</si>
  <si>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</si>
  <si>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</si>
  <si>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</si>
  <si>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</si>
  <si>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</si>
  <si>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</si>
  <si>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</si>
  <si>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</si>
  <si>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</si>
  <si>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</si>
  <si>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</si>
  <si>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</si>
  <si>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</si>
  <si>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</si>
  <si>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</si>
  <si>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</si>
  <si>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</si>
  <si>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</si>
  <si>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</si>
  <si>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</si>
  <si>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</si>
  <si>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</si>
  <si>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</si>
  <si>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</si>
  <si>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</si>
  <si>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</si>
  <si>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</si>
  <si>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</si>
  <si>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</si>
  <si>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</si>
  <si>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</si>
  <si>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</si>
  <si>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</si>
  <si>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</si>
  <si>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</si>
  <si>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</si>
  <si>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</si>
  <si>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</si>
  <si>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</si>
  <si>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</si>
  <si>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</si>
  <si>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</si>
  <si>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</si>
  <si>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</si>
  <si>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</si>
  <si>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</si>
  <si>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</si>
  <si>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</si>
  <si>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</si>
  <si>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</si>
  <si>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</si>
  <si>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</si>
  <si>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</si>
  <si>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</si>
  <si>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</si>
  <si>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</si>
  <si>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</si>
  <si>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</si>
  <si>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</si>
  <si>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</si>
  <si>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</si>
  <si>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</si>
  <si>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</si>
  <si>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</si>
  <si>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</si>
  <si>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</si>
  <si>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</si>
  <si>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</si>
  <si>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</si>
  <si>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</si>
  <si>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</si>
  <si>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</si>
  <si>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</si>
  <si>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</si>
  <si>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</si>
  <si>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</si>
  <si>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</si>
  <si>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</si>
  <si>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</si>
  <si>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</si>
  <si>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</si>
  <si>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</si>
  <si>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</si>
  <si>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</si>
  <si>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</si>
  <si>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</si>
  <si>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</si>
  <si>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</si>
  <si>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</si>
  <si>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</si>
  <si>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</si>
  <si>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</si>
  <si>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</si>
  <si>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</si>
  <si>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</si>
  <si>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</si>
  <si>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</si>
  <si>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</si>
  <si>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</si>
  <si>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</si>
  <si>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</si>
  <si>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</si>
  <si>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</si>
  <si>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</si>
  <si>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</si>
  <si>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</si>
  <si>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</si>
  <si>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</si>
  <si>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</si>
  <si>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</si>
  <si>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</si>
  <si>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</si>
  <si>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</si>
  <si>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</si>
  <si>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</si>
  <si>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</si>
  <si>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</si>
  <si>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</si>
  <si>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</si>
  <si>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</si>
  <si>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</si>
  <si>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</si>
  <si>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</si>
  <si>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</si>
  <si>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</si>
  <si>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</si>
  <si>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</si>
  <si>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</si>
  <si>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</si>
  <si>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</si>
  <si>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</si>
  <si>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</si>
  <si>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</si>
  <si>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</si>
  <si>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</si>
  <si>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</si>
  <si>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</si>
  <si>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</si>
  <si>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</si>
  <si>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</si>
  <si>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</si>
  <si>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</si>
  <si>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</si>
  <si>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</si>
  <si>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</si>
  <si>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</si>
  <si>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</si>
  <si>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</si>
  <si>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</si>
  <si>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</si>
  <si>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</si>
  <si>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</si>
  <si>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</si>
  <si>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</si>
  <si>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</si>
  <si>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</si>
  <si>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</si>
  <si>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</si>
  <si>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</si>
  <si>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</si>
  <si>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</si>
  <si>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</si>
  <si>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</si>
  <si>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</si>
  <si>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</si>
  <si>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</si>
  <si>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</si>
  <si>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</si>
  <si>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</si>
  <si>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</si>
  <si>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</si>
  <si>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</si>
  <si>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</si>
  <si>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</si>
  <si>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</si>
  <si>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</si>
  <si>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</si>
  <si>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</si>
  <si>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</si>
  <si>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</si>
  <si>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</si>
  <si>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</si>
  <si>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</si>
  <si>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</si>
  <si>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</si>
  <si>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</si>
  <si>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</si>
  <si>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</si>
  <si>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</si>
  <si>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</si>
  <si>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</si>
  <si>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</si>
  <si>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</si>
  <si>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</si>
  <si>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</si>
  <si>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</si>
  <si>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</si>
  <si>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</si>
  <si>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</si>
  <si>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</si>
  <si>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</si>
  <si>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</si>
  <si>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</si>
  <si>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</si>
  <si>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</si>
  <si>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</si>
  <si>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</si>
  <si>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</si>
  <si>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</si>
  <si>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</si>
  <si>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</si>
  <si>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</si>
  <si>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</si>
  <si>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</si>
  <si>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</si>
  <si>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</si>
  <si>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</si>
  <si>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</si>
  <si>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</si>
  <si>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</si>
  <si>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</si>
  <si>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</si>
  <si>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</si>
  <si>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</si>
  <si>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</si>
  <si>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</si>
  <si>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</si>
  <si>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</si>
  <si>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</si>
  <si>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</si>
  <si>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</si>
  <si>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</si>
  <si>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</si>
  <si>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</si>
  <si>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</si>
  <si>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</si>
  <si>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</si>
  <si>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</si>
  <si>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</si>
  <si>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</si>
  <si>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</si>
  <si>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</si>
  <si>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</si>
  <si>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</si>
  <si>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</si>
  <si>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</si>
  <si>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</si>
  <si>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</si>
  <si>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</si>
  <si>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</si>
  <si>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</si>
  <si>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</si>
  <si>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</si>
  <si>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</si>
  <si>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</si>
  <si>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</si>
  <si>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</si>
  <si>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</si>
  <si>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</si>
  <si>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</si>
  <si>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</si>
  <si>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</si>
  <si>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</si>
  <si>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</si>
  <si>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</si>
  <si>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</si>
  <si>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</si>
  <si>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</si>
  <si>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</si>
  <si>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</si>
  <si>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</si>
  <si>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</si>
  <si>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</si>
  <si>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</si>
  <si>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</si>
  <si>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</si>
  <si>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</si>
  <si>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</si>
  <si>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</si>
  <si>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</si>
  <si>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</si>
  <si>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</si>
  <si>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</si>
  <si>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</si>
  <si>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</si>
  <si>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</si>
  <si>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</si>
  <si>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</si>
  <si>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</si>
  <si>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</si>
  <si>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</si>
  <si>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</si>
  <si>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</si>
  <si>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</si>
  <si>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</si>
  <si>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</si>
  <si>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</si>
  <si>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</si>
  <si>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</si>
  <si>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</si>
  <si>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</si>
  <si>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</si>
  <si>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</si>
  <si>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</si>
  <si>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</si>
  <si>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</si>
  <si>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</si>
  <si>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</si>
  <si>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</si>
  <si>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</si>
  <si>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</si>
  <si>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</si>
  <si>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</si>
  <si>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</si>
  <si>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</si>
  <si>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</si>
  <si>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</si>
  <si>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</si>
  <si>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</si>
  <si>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</si>
  <si>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</si>
  <si>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</si>
  <si>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</si>
  <si>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</si>
  <si>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</si>
  <si>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</si>
  <si>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</si>
  <si>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</si>
  <si>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</si>
  <si>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</si>
  <si>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</si>
  <si>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</si>
  <si>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</si>
  <si>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</si>
  <si>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</si>
  <si>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</si>
  <si>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</si>
  <si>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</si>
  <si>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</si>
  <si>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</si>
  <si>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</si>
  <si>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</si>
  <si>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</si>
  <si>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</si>
  <si>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</si>
  <si>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</si>
  <si>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</si>
  <si>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</si>
  <si>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</si>
  <si>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</si>
  <si>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</si>
  <si>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</si>
  <si>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</si>
  <si>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</si>
  <si>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</si>
  <si>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</si>
  <si>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</si>
  <si>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</si>
  <si>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</si>
  <si>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</si>
  <si>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</si>
  <si>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</si>
  <si>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</si>
  <si>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</si>
  <si>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</si>
  <si>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</si>
  <si>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</si>
  <si>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</si>
  <si>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</si>
  <si>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</si>
  <si>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</si>
  <si>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</si>
  <si>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</si>
  <si>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</si>
  <si>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</si>
  <si>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</si>
  <si>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</si>
  <si>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</si>
  <si>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</si>
  <si>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</si>
  <si>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</si>
  <si>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</si>
  <si>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</si>
  <si>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</si>
  <si>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</si>
  <si>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</si>
  <si>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</si>
  <si>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</si>
  <si>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</si>
  <si>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</si>
  <si>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</si>
  <si>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</si>
  <si>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</si>
  <si>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</si>
  <si>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</si>
  <si>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</si>
  <si>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</si>
  <si>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</si>
  <si>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</si>
  <si>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</si>
  <si>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</si>
  <si>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</si>
  <si>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</si>
  <si>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</si>
  <si>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</si>
  <si>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</si>
  <si>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</si>
  <si>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</si>
  <si>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</si>
  <si>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</si>
  <si>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</si>
  <si>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</si>
  <si>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</si>
  <si>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</si>
  <si>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</si>
  <si>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</si>
  <si>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</si>
  <si>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</si>
  <si>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</si>
  <si>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</si>
  <si>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</si>
  <si>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</si>
  <si>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</si>
  <si>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</si>
  <si>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</si>
  <si>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</si>
  <si>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</si>
  <si>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</si>
  <si>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</si>
  <si>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</si>
  <si>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</si>
  <si>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</si>
  <si>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</si>
  <si>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</si>
  <si>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</si>
  <si>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</si>
  <si>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</si>
  <si>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</si>
  <si>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</si>
  <si>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</si>
  <si>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</si>
  <si>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</si>
  <si>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</si>
  <si>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</si>
  <si>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</si>
  <si>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</si>
  <si>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</si>
  <si>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</si>
  <si>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</si>
  <si>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</si>
  <si>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</si>
  <si>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</si>
  <si>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</si>
  <si>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</si>
  <si>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</si>
  <si>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</si>
  <si>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</si>
  <si>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</si>
  <si>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</si>
  <si>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</si>
  <si>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</si>
  <si>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</si>
  <si>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</si>
  <si>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</si>
  <si>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</si>
  <si>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</si>
  <si>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</si>
  <si>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</si>
  <si>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</si>
  <si>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</si>
  <si>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</si>
  <si>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</si>
  <si>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</si>
  <si>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</si>
  <si>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</si>
  <si>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</si>
  <si>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</si>
  <si>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</si>
  <si>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</si>
  <si>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</si>
  <si>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</si>
  <si>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</si>
  <si>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</si>
  <si>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</si>
  <si>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</si>
  <si>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</si>
  <si>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</si>
  <si>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</si>
  <si>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</si>
  <si>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</si>
  <si>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</si>
  <si>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</si>
  <si>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</si>
  <si>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</si>
  <si>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</si>
  <si>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</si>
  <si>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</si>
  <si>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</si>
  <si>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</si>
  <si>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</si>
  <si>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</si>
  <si>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</si>
  <si>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</si>
  <si>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</si>
  <si>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</si>
  <si>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</si>
  <si>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</si>
  <si>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</si>
  <si>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</si>
  <si>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</si>
  <si>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</si>
  <si>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</si>
  <si>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</si>
  <si>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</si>
  <si>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</si>
  <si>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</si>
  <si>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</si>
  <si>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</si>
  <si>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</si>
  <si>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</si>
  <si>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</si>
  <si>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</si>
  <si>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</si>
  <si>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</si>
  <si>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</si>
  <si>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</si>
  <si>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</si>
  <si>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</si>
  <si>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</si>
  <si>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</si>
  <si>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</si>
  <si>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</si>
  <si>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</si>
  <si>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</si>
  <si>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</si>
  <si>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</si>
  <si>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</si>
  <si>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</si>
  <si>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</si>
  <si>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</si>
  <si>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</si>
  <si>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</si>
  <si>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</si>
  <si>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</si>
  <si>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</si>
  <si>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</si>
  <si>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</si>
  <si>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</si>
  <si>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</si>
  <si>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</si>
  <si>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</si>
  <si>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</si>
  <si>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</si>
  <si>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</si>
  <si>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</si>
  <si>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</si>
  <si>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</si>
  <si>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</si>
  <si>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</si>
  <si>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</si>
  <si>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</si>
  <si>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</si>
  <si>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</si>
  <si>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</si>
  <si>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</si>
  <si>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</si>
  <si>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</si>
  <si>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</si>
  <si>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</si>
  <si>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</si>
  <si>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</si>
  <si>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</si>
  <si>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</si>
  <si>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</si>
  <si>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</si>
  <si>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</si>
  <si>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</si>
  <si>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</si>
  <si>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</si>
  <si>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</si>
  <si>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</si>
  <si>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</si>
  <si>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</si>
  <si>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</si>
  <si>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</si>
  <si>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</si>
  <si>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</si>
  <si>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</si>
  <si>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</si>
  <si>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</si>
  <si>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</si>
  <si>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</si>
  <si>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</si>
  <si>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</si>
  <si>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</si>
  <si>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</si>
  <si>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</si>
  <si>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</si>
  <si>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</si>
  <si>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</si>
  <si>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</si>
  <si>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</si>
  <si>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</si>
  <si>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</si>
  <si>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</si>
  <si>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</si>
  <si>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</si>
  <si>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</si>
  <si>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</si>
  <si>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</si>
  <si>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</si>
  <si>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</si>
  <si>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</si>
  <si>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</si>
  <si>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</si>
  <si>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</si>
  <si>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</si>
  <si>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</si>
  <si>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</si>
  <si>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</si>
  <si>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</si>
  <si>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</si>
  <si>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</si>
  <si>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</si>
  <si>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</si>
  <si>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</si>
  <si>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</si>
  <si>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</si>
  <si>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</si>
  <si>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</si>
  <si>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</si>
  <si>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</si>
  <si>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</si>
  <si>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</si>
  <si>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</si>
  <si>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</si>
  <si>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</si>
  <si>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</si>
  <si>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</si>
  <si>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</si>
  <si>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</si>
  <si>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</si>
  <si>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</si>
  <si>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</si>
  <si>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</si>
  <si>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</si>
  <si>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</si>
  <si>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</si>
  <si>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</si>
  <si>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</si>
  <si>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</si>
  <si>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</si>
  <si>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</si>
  <si>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</si>
  <si>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</si>
  <si>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</si>
  <si>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</si>
  <si>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</si>
  <si>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</si>
  <si>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</si>
  <si>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</si>
  <si>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</si>
  <si>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</si>
  <si>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</si>
  <si>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</si>
  <si>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</si>
  <si>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</si>
  <si>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</si>
  <si>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</si>
  <si>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</si>
  <si>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</si>
  <si>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</si>
  <si>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</si>
  <si>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</si>
  <si>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</si>
  <si>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</si>
  <si>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</si>
  <si>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</si>
  <si>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</si>
  <si>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</si>
  <si>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</si>
  <si>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</si>
  <si>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</si>
  <si>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</si>
  <si>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</si>
  <si>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</si>
  <si>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</si>
  <si>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</si>
  <si>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</si>
  <si>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</si>
  <si>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</si>
  <si>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</si>
  <si>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</si>
  <si>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</si>
  <si>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</si>
  <si>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</si>
  <si>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</si>
  <si>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</si>
  <si>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</si>
  <si>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</si>
  <si>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</si>
  <si>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</si>
  <si>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</si>
  <si>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</si>
  <si>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</si>
  <si>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</si>
  <si>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</si>
  <si>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</si>
  <si>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</si>
  <si>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</si>
  <si>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</si>
  <si>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</si>
  <si>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</si>
  <si>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</si>
  <si>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</si>
  <si>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</si>
  <si>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</si>
  <si>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</si>
  <si>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</si>
  <si>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</si>
  <si>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</si>
  <si>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</si>
  <si>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</si>
  <si>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</si>
  <si>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</si>
  <si>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</si>
  <si>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</si>
  <si>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</si>
  <si>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</si>
  <si>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</si>
  <si>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</si>
  <si>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</si>
  <si>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</si>
  <si>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</si>
  <si>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</si>
  <si>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</si>
  <si>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</si>
  <si>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</si>
  <si>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</si>
  <si>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</si>
  <si>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</si>
  <si>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</si>
  <si>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</si>
  <si>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</si>
  <si>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</si>
  <si>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</si>
  <si>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</si>
  <si>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</si>
  <si>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</si>
  <si>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</si>
  <si>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</si>
  <si>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</si>
  <si>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</si>
  <si>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</si>
  <si>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</si>
  <si>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</si>
  <si>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</si>
  <si>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</si>
  <si>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</si>
  <si>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</si>
  <si>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</si>
  <si>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</si>
  <si>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</si>
  <si>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</si>
  <si>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</si>
  <si>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</si>
  <si>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</si>
  <si>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</si>
  <si>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</si>
  <si>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</si>
  <si>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</si>
  <si>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</si>
  <si>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</si>
  <si>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</si>
  <si>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</si>
  <si>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</si>
  <si>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</si>
  <si>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</si>
  <si>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</si>
  <si>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</si>
  <si>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</si>
  <si>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</si>
  <si>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</si>
  <si>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</si>
  <si>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</si>
  <si>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</si>
  <si>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</si>
  <si>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</si>
  <si>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</si>
  <si>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</si>
  <si>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</si>
  <si>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</si>
  <si>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</si>
  <si>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</si>
  <si>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</si>
  <si>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</si>
  <si>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</si>
  <si>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</si>
  <si>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</si>
  <si>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</si>
  <si>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</si>
  <si>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</si>
  <si>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</si>
  <si>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</si>
  <si>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</si>
  <si>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</si>
  <si>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</si>
  <si>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</si>
  <si>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</si>
  <si>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</si>
  <si>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</si>
  <si>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</si>
  <si>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</si>
  <si>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</si>
  <si>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</si>
  <si>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</si>
  <si>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</si>
  <si>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</si>
  <si>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</si>
  <si>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</si>
  <si>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</si>
  <si>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</si>
  <si>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</si>
  <si>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</si>
  <si>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</si>
  <si>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</si>
  <si>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</si>
  <si>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</si>
  <si>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</si>
  <si>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</si>
  <si>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</si>
  <si>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</si>
  <si>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</si>
  <si>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</si>
  <si>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</si>
  <si>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</si>
  <si>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</si>
  <si>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</si>
  <si>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</si>
  <si>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</si>
  <si>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</si>
  <si>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</si>
  <si>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</si>
  <si>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</si>
  <si>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</si>
  <si>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</si>
  <si>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</si>
  <si>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</si>
  <si>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</si>
  <si>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</si>
  <si>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</si>
  <si>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</si>
  <si>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</si>
  <si>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</si>
  <si>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</si>
  <si>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</si>
  <si>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</si>
  <si>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</si>
  <si>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</si>
  <si>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</si>
  <si>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</si>
  <si>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</si>
  <si>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</si>
  <si>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</si>
  <si>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</si>
  <si>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</si>
  <si>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</si>
  <si>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</si>
  <si>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</si>
  <si>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</si>
  <si>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</si>
  <si>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</si>
  <si>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</si>
  <si>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</si>
  <si>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</si>
  <si>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</si>
  <si>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</si>
  <si>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</si>
  <si>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</si>
  <si>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</si>
  <si>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</si>
  <si>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</si>
  <si>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</si>
  <si>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</si>
  <si>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</si>
  <si>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</si>
  <si>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</si>
  <si>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</si>
  <si>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</si>
  <si>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</si>
  <si>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</si>
  <si>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</si>
  <si>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</si>
  <si>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</si>
  <si>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</si>
  <si>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</si>
  <si>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</si>
  <si>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</si>
  <si>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</si>
  <si>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</si>
  <si>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</si>
  <si>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</si>
  <si>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</si>
  <si>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</si>
  <si>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</si>
  <si>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</si>
  <si>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</si>
  <si>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</si>
  <si>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</si>
  <si>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</si>
  <si>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</si>
  <si>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</si>
  <si>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</si>
  <si>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</si>
  <si>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</si>
  <si>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</si>
  <si>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</si>
  <si>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</si>
  <si>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</si>
  <si>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</si>
  <si>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</si>
  <si>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</si>
  <si>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</si>
  <si>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</si>
  <si>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</si>
  <si>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</si>
  <si>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</si>
  <si>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</si>
  <si>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</si>
  <si>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</si>
  <si>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</si>
  <si>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</si>
  <si>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</si>
  <si>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</si>
  <si>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</si>
  <si>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</si>
  <si>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</si>
  <si>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</si>
  <si>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</si>
  <si>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</si>
  <si>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</si>
  <si>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</si>
  <si>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</si>
  <si>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</si>
  <si>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</si>
  <si>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</si>
  <si>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</si>
  <si>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</si>
  <si>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</si>
  <si>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</si>
  <si>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</si>
  <si>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</si>
  <si>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</si>
  <si>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</si>
  <si>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</si>
  <si>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</si>
  <si>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</si>
  <si>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</si>
  <si>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</si>
  <si>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</si>
  <si>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</si>
  <si>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</si>
  <si>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</si>
  <si>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</si>
  <si>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</si>
  <si>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</si>
  <si>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</si>
  <si>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</si>
  <si>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</si>
  <si>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</si>
  <si>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</si>
  <si>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</si>
  <si>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</si>
  <si>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</si>
  <si>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</si>
  <si>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</si>
  <si>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</si>
  <si>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</si>
  <si>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</si>
  <si>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</si>
  <si>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</si>
  <si>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</si>
  <si>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</si>
  <si>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</si>
  <si>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</si>
  <si>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</si>
  <si>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</si>
  <si>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</si>
  <si>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</si>
  <si>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</si>
  <si>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</si>
  <si>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</si>
  <si>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</si>
  <si>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</si>
  <si>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</si>
  <si>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</si>
  <si>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</si>
  <si>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</si>
  <si>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</si>
  <si>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</si>
  <si>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</si>
  <si>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</si>
  <si>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</si>
  <si>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</si>
  <si>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</si>
  <si>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</si>
  <si>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</si>
  <si>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</si>
  <si>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</si>
  <si>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</si>
  <si>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</si>
  <si>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</si>
  <si>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</si>
  <si>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</si>
  <si>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</si>
  <si>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</si>
  <si>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</si>
  <si>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</si>
  <si>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</si>
  <si>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</si>
  <si>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</si>
  <si>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</si>
  <si>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</si>
  <si>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</si>
  <si>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</si>
  <si>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</si>
  <si>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</si>
  <si>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</si>
  <si>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</si>
  <si>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</si>
  <si>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</si>
  <si>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</si>
  <si>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</si>
  <si>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</si>
  <si>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</si>
  <si>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</si>
  <si>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</si>
  <si>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</si>
  <si>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</si>
  <si>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</si>
  <si>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</si>
  <si>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</si>
  <si>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</si>
  <si>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</si>
  <si>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</si>
  <si>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</si>
  <si>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</si>
  <si>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</si>
  <si>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</si>
  <si>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</si>
  <si>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</si>
  <si>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</si>
  <si>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</si>
  <si>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</si>
  <si>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</si>
  <si>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</si>
  <si>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</si>
  <si>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</si>
  <si>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</si>
  <si>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</si>
  <si>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</si>
  <si>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</si>
  <si>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</si>
  <si>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</si>
  <si>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</si>
  <si>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</si>
  <si>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</si>
  <si>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</si>
  <si>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</si>
  <si>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</si>
  <si>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</si>
  <si>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</si>
  <si>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</si>
  <si>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</si>
  <si>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</si>
  <si>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</si>
  <si>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</si>
  <si>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</si>
  <si>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</si>
  <si>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</si>
  <si>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</si>
  <si>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</si>
  <si>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</si>
  <si>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</si>
  <si>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</si>
  <si>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</si>
  <si>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</si>
  <si>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</si>
  <si>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</si>
  <si>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</si>
  <si>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</si>
  <si>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</si>
  <si>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</si>
  <si>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</si>
  <si>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</si>
  <si>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</si>
  <si>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</si>
  <si>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</si>
  <si>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</si>
  <si>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</si>
  <si>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</si>
  <si>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</si>
  <si>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</si>
  <si>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</si>
  <si>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</si>
  <si>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</si>
  <si>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</si>
  <si>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</si>
  <si>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</si>
  <si>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</si>
  <si>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</si>
  <si>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</si>
  <si>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</si>
  <si>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</si>
  <si>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</si>
  <si>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</si>
  <si>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</si>
  <si>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</si>
  <si>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</si>
  <si>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</si>
  <si>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</si>
  <si>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</si>
  <si>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</si>
  <si>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</si>
  <si>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</si>
  <si>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</si>
  <si>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</si>
  <si>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</si>
  <si>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</si>
  <si>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</si>
  <si>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</si>
  <si>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</si>
  <si>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</si>
  <si>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</si>
  <si>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</si>
  <si>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</si>
  <si>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</si>
  <si>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</si>
  <si>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</si>
  <si>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</si>
  <si>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</si>
  <si>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</si>
  <si>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</si>
  <si>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</si>
  <si>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</si>
  <si>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</si>
  <si>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</si>
  <si>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</si>
  <si>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</si>
  <si>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</si>
  <si>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</si>
  <si>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</si>
  <si>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</si>
  <si>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</si>
  <si>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</si>
  <si>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</si>
  <si>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</si>
  <si>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</si>
  <si>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</si>
  <si>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</si>
  <si>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</si>
  <si>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</si>
  <si>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</si>
  <si>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</si>
  <si>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</si>
  <si>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</si>
  <si>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</si>
  <si>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</si>
  <si>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</si>
  <si>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</si>
  <si>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</si>
  <si>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</si>
  <si>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</si>
  <si>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</si>
  <si>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</si>
  <si>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</si>
  <si>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</si>
  <si>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</si>
  <si>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</si>
  <si>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</si>
  <si>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</si>
  <si>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</si>
  <si>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</si>
  <si>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</si>
  <si>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</si>
  <si>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</si>
  <si>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</si>
  <si>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</si>
  <si>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</si>
  <si>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</si>
  <si>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</si>
  <si>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</si>
  <si>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</si>
  <si>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</si>
  <si>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</si>
  <si>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</si>
  <si>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</si>
  <si>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</si>
  <si>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</si>
  <si>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</si>
  <si>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</si>
  <si>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</si>
  <si>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</si>
  <si>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</si>
  <si>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</si>
  <si>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</si>
  <si>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</si>
  <si>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</si>
  <si>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</si>
  <si>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</si>
  <si>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</si>
  <si>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</si>
  <si>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</si>
  <si>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</si>
  <si>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</si>
  <si>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</si>
  <si>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</si>
  <si>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</si>
  <si>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</si>
  <si>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</si>
  <si>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</si>
  <si>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</si>
  <si>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</si>
  <si>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</si>
  <si>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</si>
  <si>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</si>
  <si>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</si>
  <si>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</si>
  <si>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</si>
  <si>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</si>
  <si>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</si>
  <si>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</si>
  <si>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</si>
  <si>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</si>
  <si>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</si>
  <si>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</si>
  <si>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</si>
  <si>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</si>
  <si>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</si>
  <si>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</si>
  <si>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</si>
  <si>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</si>
  <si>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</si>
  <si>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</si>
  <si>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</si>
  <si>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</si>
  <si>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</si>
  <si>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</si>
  <si>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</si>
  <si>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</si>
  <si>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</si>
  <si>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</si>
  <si>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</si>
  <si>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</si>
  <si>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</si>
  <si>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</si>
  <si>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</si>
  <si>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</si>
  <si>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</si>
  <si>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</si>
  <si>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</si>
  <si>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</si>
  <si>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</si>
  <si>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</si>
  <si>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</si>
  <si>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</si>
  <si>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</si>
  <si>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</si>
  <si>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</si>
  <si>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</si>
  <si>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</si>
  <si>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</si>
  <si>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</si>
  <si>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</si>
  <si>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</si>
  <si>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</si>
  <si>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</si>
  <si>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</si>
  <si>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</si>
  <si>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</si>
  <si>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</si>
  <si>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</si>
  <si>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</si>
  <si>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</si>
  <si>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</si>
  <si>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</si>
  <si>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</si>
  <si>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</si>
  <si>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</si>
  <si>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</si>
  <si>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</si>
  <si>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</si>
  <si>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</si>
  <si>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</si>
  <si>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</si>
  <si>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</si>
  <si>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</si>
  <si>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</si>
  <si>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</si>
  <si>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</si>
  <si>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</si>
  <si>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</si>
  <si>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</si>
  <si>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</si>
  <si>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</si>
  <si>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</si>
  <si>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</si>
  <si>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</si>
  <si>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</si>
  <si>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</si>
  <si>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</si>
  <si>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</si>
  <si>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</si>
  <si>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</si>
  <si>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</si>
  <si>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</si>
  <si>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</si>
  <si>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</si>
  <si>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</si>
  <si>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</si>
  <si>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</si>
  <si>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</si>
  <si>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</si>
  <si>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</si>
  <si>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</si>
  <si>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</si>
  <si>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</si>
  <si>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</si>
  <si>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</si>
  <si>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</si>
  <si>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</si>
  <si>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</si>
  <si>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</si>
  <si>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</si>
  <si>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</si>
  <si>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</si>
  <si>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</si>
  <si>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</si>
  <si>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</si>
  <si>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</si>
  <si>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</si>
  <si>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</si>
  <si>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</si>
  <si>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</si>
  <si>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</si>
  <si>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</si>
  <si>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</si>
  <si>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</si>
  <si>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</si>
  <si>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</si>
  <si>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</si>
  <si>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</si>
  <si>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</si>
  <si>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</si>
  <si>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</si>
  <si>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</si>
  <si>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</si>
  <si>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</si>
  <si>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</si>
  <si>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</si>
  <si>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</si>
  <si>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</si>
  <si>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</si>
  <si>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</si>
  <si>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</si>
  <si>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</si>
  <si>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</si>
  <si>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</si>
  <si>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</si>
  <si>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</si>
  <si>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</si>
  <si>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</si>
  <si>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</si>
  <si>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</si>
  <si>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</si>
  <si>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</si>
  <si>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</si>
  <si>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</si>
  <si>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</si>
  <si>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</si>
  <si>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</si>
  <si>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</si>
  <si>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</si>
  <si>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</si>
  <si>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</si>
  <si>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</si>
  <si>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</si>
  <si>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</si>
  <si>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</si>
  <si>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</si>
  <si>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</si>
  <si>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</si>
  <si>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</si>
  <si>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</si>
  <si>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</si>
  <si>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</si>
  <si>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</si>
  <si>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</si>
  <si>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</si>
  <si>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</si>
  <si>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</si>
  <si>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</si>
  <si>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</si>
  <si>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</si>
  <si>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</si>
  <si>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</si>
  <si>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</si>
  <si>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</si>
  <si>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</si>
  <si>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</si>
  <si>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</si>
  <si>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</si>
  <si>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</si>
  <si>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</si>
  <si>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</si>
  <si>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</si>
  <si>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</si>
  <si>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</si>
  <si>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</si>
  <si>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</si>
  <si>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</si>
  <si>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</si>
  <si>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</si>
  <si>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</si>
  <si>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</si>
  <si>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</si>
  <si>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</si>
  <si>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</si>
  <si>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</si>
  <si>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</si>
  <si>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</si>
  <si>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</si>
  <si>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</si>
  <si>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</si>
  <si>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</si>
  <si>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</si>
  <si>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</si>
  <si>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</si>
  <si>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</si>
  <si>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</si>
  <si>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</si>
  <si>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</si>
  <si>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</si>
  <si>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</si>
  <si>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</si>
  <si>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</si>
  <si>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</si>
  <si>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</si>
  <si>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</si>
  <si>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</si>
  <si>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</si>
  <si>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</si>
  <si>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</si>
  <si>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</si>
  <si>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</si>
  <si>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</si>
  <si>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</si>
  <si>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</si>
  <si>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</si>
  <si>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</si>
  <si>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</si>
  <si>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</si>
  <si>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</si>
  <si>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</si>
  <si>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</si>
  <si>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</si>
  <si>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</si>
  <si>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</si>
  <si>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</si>
  <si>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</si>
  <si>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</si>
  <si>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</si>
  <si>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</si>
  <si>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</si>
  <si>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</si>
  <si>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</si>
  <si>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</si>
  <si>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</si>
  <si>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</si>
  <si>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</si>
  <si>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</si>
  <si>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</si>
  <si>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</si>
  <si>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</si>
  <si>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</si>
  <si>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</si>
  <si>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</si>
  <si>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</si>
  <si>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</si>
  <si>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</si>
  <si>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</si>
  <si>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</si>
  <si>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</si>
  <si>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</si>
  <si>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</si>
  <si>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</si>
  <si>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</si>
  <si>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</si>
  <si>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</si>
  <si>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</si>
  <si>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</si>
  <si>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</si>
  <si>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</si>
  <si>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</si>
  <si>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</si>
  <si>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</si>
  <si>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</si>
  <si>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</si>
  <si>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</si>
  <si>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</si>
  <si>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</si>
  <si>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</si>
  <si>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</si>
  <si>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</si>
  <si>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</si>
  <si>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</si>
  <si>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</si>
  <si>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</si>
  <si>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</si>
  <si>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</si>
  <si>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</si>
  <si>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</si>
  <si>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</si>
  <si>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</si>
  <si>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</si>
  <si>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</si>
  <si>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</si>
  <si>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</si>
  <si>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</si>
  <si>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</si>
  <si>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</si>
  <si>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</si>
  <si>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</si>
  <si>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</si>
  <si>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</si>
  <si>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</si>
  <si>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</si>
  <si>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</si>
  <si>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</si>
  <si>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</si>
  <si>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</si>
  <si>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</si>
  <si>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</si>
  <si>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</si>
  <si>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</si>
  <si>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</si>
  <si>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</si>
  <si>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</si>
  <si>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</si>
  <si>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</si>
  <si>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</si>
  <si>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</si>
  <si>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</si>
  <si>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</si>
  <si>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</si>
  <si>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</si>
  <si>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</si>
  <si>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</si>
  <si>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</si>
  <si>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</si>
  <si>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</si>
  <si>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</si>
  <si>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</si>
  <si>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</si>
  <si>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</si>
  <si>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</si>
  <si>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</si>
  <si>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</si>
  <si>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</si>
  <si>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</si>
  <si>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</si>
  <si>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</si>
  <si>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</si>
  <si>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</si>
  <si>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</si>
  <si>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</si>
  <si>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</si>
  <si>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</si>
  <si>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</si>
  <si>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</si>
  <si>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</si>
  <si>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</si>
  <si>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</si>
  <si>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</si>
  <si>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</si>
  <si>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</si>
  <si>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</si>
  <si>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</si>
  <si>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</si>
  <si>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</si>
  <si>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</si>
  <si>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</si>
  <si>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</si>
  <si>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</si>
  <si>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</si>
  <si>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</si>
  <si>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</si>
  <si>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</si>
  <si>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</si>
  <si>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</si>
  <si>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</si>
  <si>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</si>
  <si>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</si>
  <si>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</si>
  <si>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</si>
  <si>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</si>
  <si>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</si>
  <si>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</si>
  <si>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</si>
  <si>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</si>
  <si>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</si>
  <si>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</si>
  <si>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</si>
  <si>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</si>
  <si>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</si>
  <si>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</si>
  <si>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</si>
  <si>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</si>
  <si>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</si>
  <si>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</si>
  <si>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</si>
  <si>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</si>
  <si>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</si>
  <si>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</si>
  <si>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</si>
  <si>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</si>
  <si>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</si>
  <si>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</si>
  <si>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</si>
  <si>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</si>
  <si>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</si>
  <si>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</si>
  <si>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</si>
  <si>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</si>
  <si>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</si>
  <si>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</si>
  <si>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</si>
  <si>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</si>
  <si>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</si>
  <si>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</si>
  <si>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</si>
  <si>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</si>
  <si>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</si>
  <si>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</si>
  <si>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</si>
  <si>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</si>
  <si>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</si>
  <si>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</si>
  <si>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</si>
  <si>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</si>
  <si>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</si>
  <si>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</si>
  <si>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</si>
  <si>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</si>
  <si>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</si>
  <si>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</si>
  <si>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</si>
  <si>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</si>
  <si>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</si>
  <si>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</si>
  <si>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</si>
  <si>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</si>
  <si>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</si>
  <si>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</si>
  <si>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</si>
  <si>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</si>
  <si>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</si>
  <si>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</si>
  <si>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</si>
  <si>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</si>
  <si>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</si>
  <si>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</si>
  <si>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</si>
  <si>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</si>
  <si>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</si>
  <si>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</si>
  <si>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</si>
  <si>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</si>
  <si>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</si>
  <si>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</si>
  <si>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</si>
  <si>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</si>
  <si>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</si>
  <si>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</si>
  <si>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</si>
  <si>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</si>
  <si>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</si>
  <si>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</si>
  <si>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</si>
  <si>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</si>
  <si>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</si>
  <si>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</si>
  <si>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</si>
  <si>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</si>
  <si>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</si>
  <si>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</si>
  <si>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</si>
  <si>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</si>
  <si>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</si>
  <si>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</si>
  <si>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</si>
  <si>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</si>
  <si>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</si>
  <si>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</si>
  <si>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</si>
  <si>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</si>
  <si>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</si>
  <si>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</si>
  <si>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</si>
  <si>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</si>
  <si>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</si>
  <si>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</si>
  <si>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</si>
  <si>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</si>
  <si>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</si>
  <si>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</si>
  <si>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</si>
  <si>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</si>
  <si>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</si>
  <si>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</si>
  <si>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</si>
  <si>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</si>
  <si>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</si>
  <si>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</si>
  <si>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</si>
  <si>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</si>
  <si>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</si>
  <si>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</si>
  <si>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</si>
  <si>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</si>
  <si>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</si>
  <si>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</si>
  <si>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</si>
  <si>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</si>
  <si>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</si>
  <si>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</si>
  <si>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</si>
  <si>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</si>
  <si>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</si>
  <si>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</si>
  <si>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</si>
  <si>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</si>
  <si>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</si>
  <si>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</si>
  <si>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</si>
  <si>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</si>
  <si>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</si>
  <si>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</si>
  <si>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</si>
  <si>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</si>
  <si>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</si>
  <si>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</si>
  <si>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</si>
  <si>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</si>
  <si>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</si>
  <si>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</si>
  <si>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</si>
  <si>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</si>
  <si>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</si>
  <si>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</si>
  <si>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</si>
  <si>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</si>
  <si>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</si>
  <si>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</si>
  <si>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</si>
  <si>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</si>
  <si>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</si>
  <si>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</si>
  <si>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</si>
  <si>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</si>
  <si>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</si>
  <si>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</si>
  <si>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</si>
  <si>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</si>
  <si>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</si>
  <si>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</si>
  <si>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</si>
  <si>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</si>
  <si>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</si>
  <si>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</si>
  <si>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</si>
  <si>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</si>
  <si>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</si>
  <si>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</si>
  <si>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</si>
  <si>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</si>
  <si>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</si>
  <si>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</si>
  <si>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</si>
  <si>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</si>
  <si>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</si>
  <si>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</si>
  <si>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</si>
  <si>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</si>
  <si>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</si>
  <si>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</si>
  <si>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</si>
  <si>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</si>
  <si>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</si>
  <si>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</si>
  <si>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</si>
  <si>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</si>
  <si>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</si>
  <si>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</si>
  <si>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</si>
  <si>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</si>
  <si>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</si>
  <si>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</si>
  <si>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</si>
  <si>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</si>
  <si>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</si>
  <si>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</si>
  <si>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</si>
  <si>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</si>
  <si>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</si>
  <si>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</si>
  <si>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</si>
  <si>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</si>
  <si>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</si>
  <si>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</si>
  <si>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</si>
  <si>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</si>
  <si>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</si>
  <si>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</si>
  <si>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</si>
  <si>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</si>
  <si>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</si>
  <si>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</si>
  <si>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</si>
  <si>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</si>
  <si>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</si>
  <si>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</si>
  <si>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</si>
  <si>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</si>
  <si>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</si>
  <si>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</si>
  <si>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</si>
  <si>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</si>
  <si>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</si>
  <si>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</si>
  <si>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</si>
  <si>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</si>
  <si>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</si>
  <si>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</si>
  <si>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</si>
  <si>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</si>
  <si>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</si>
  <si>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</si>
  <si>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</si>
  <si>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</si>
  <si>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</si>
  <si>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</si>
  <si>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</si>
  <si>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</si>
  <si>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</si>
  <si>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</si>
  <si>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</si>
  <si>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</si>
  <si>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</si>
  <si>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</si>
  <si>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</si>
  <si>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</si>
  <si>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</si>
  <si>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</si>
  <si>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</si>
  <si>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</si>
  <si>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</si>
  <si>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</si>
  <si>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</si>
  <si>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</si>
  <si>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</si>
  <si>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</si>
  <si>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</si>
  <si>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</si>
  <si>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</si>
  <si>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</si>
  <si>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</si>
  <si>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</si>
  <si>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</si>
  <si>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</si>
  <si>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</si>
  <si>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</si>
  <si>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</si>
  <si>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</si>
  <si>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</si>
  <si>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</si>
  <si>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</si>
  <si>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</si>
  <si>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</si>
  <si>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</si>
  <si>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</si>
  <si>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</si>
  <si>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</si>
  <si>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</si>
  <si>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</si>
  <si>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</si>
  <si>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</si>
  <si>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</si>
  <si>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</si>
  <si>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</si>
  <si>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</si>
  <si>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</si>
  <si>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</si>
  <si>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</si>
  <si>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</si>
  <si>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</si>
  <si>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</si>
  <si>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</si>
  <si>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</si>
  <si>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</si>
  <si>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</si>
  <si>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</si>
  <si>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</si>
  <si>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</si>
  <si>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</si>
  <si>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</si>
  <si>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</si>
  <si>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</si>
  <si>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</si>
  <si>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</si>
  <si>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</si>
  <si>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</si>
  <si>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</si>
  <si>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</si>
  <si>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</si>
  <si>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</si>
  <si>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</si>
  <si>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</si>
  <si>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</si>
  <si>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</si>
  <si>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</si>
  <si>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</si>
  <si>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</si>
  <si>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</si>
  <si>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</si>
  <si>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</si>
  <si>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</si>
  <si>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</si>
  <si>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</si>
  <si>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</si>
  <si>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</si>
  <si>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</si>
  <si>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</si>
  <si>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</si>
  <si>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</si>
  <si>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</si>
  <si>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</si>
  <si>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</si>
  <si>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</si>
  <si>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</si>
  <si>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</si>
  <si>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</si>
  <si>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</si>
  <si>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</si>
  <si>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</si>
  <si>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</si>
  <si>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</si>
  <si>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</si>
  <si>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</si>
  <si>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</si>
  <si>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</si>
  <si>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</si>
  <si>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</si>
  <si>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</si>
  <si>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</si>
  <si>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</si>
  <si>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</si>
  <si>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</si>
  <si>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</si>
  <si>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</si>
  <si>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</si>
  <si>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</si>
  <si>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</si>
  <si>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</si>
  <si>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</si>
  <si>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</si>
  <si>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</si>
  <si>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</si>
  <si>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</si>
  <si>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</si>
  <si>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</si>
  <si>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</si>
  <si>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</si>
  <si>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</si>
  <si>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</si>
  <si>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</si>
  <si>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</si>
  <si>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</si>
  <si>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</si>
  <si>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</si>
  <si>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</si>
  <si>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</si>
  <si>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</si>
  <si>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</si>
  <si>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</si>
  <si>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</si>
  <si>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</si>
  <si>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</si>
  <si>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</si>
  <si>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</si>
  <si>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</si>
  <si>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</si>
  <si>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</si>
  <si>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</si>
  <si>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</si>
  <si>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</si>
  <si>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</si>
  <si>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</si>
  <si>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</si>
  <si>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</si>
  <si>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</si>
  <si>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</si>
  <si>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</si>
  <si>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</si>
  <si>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</si>
  <si>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</si>
  <si>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</si>
  <si>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</si>
  <si>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</si>
  <si>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</si>
  <si>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</si>
  <si>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</si>
  <si>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</si>
  <si>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</si>
  <si>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</si>
  <si>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</si>
  <si>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</si>
  <si>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</si>
  <si>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</si>
  <si>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</si>
  <si>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</si>
  <si>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</si>
  <si>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</si>
  <si>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</si>
  <si>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</si>
  <si>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</si>
  <si>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</si>
  <si>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</si>
  <si>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</si>
  <si>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</si>
  <si>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</si>
  <si>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</si>
  <si>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</si>
  <si>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</si>
  <si>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</si>
  <si>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</si>
  <si>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</si>
  <si>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</si>
  <si>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</si>
  <si>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</si>
  <si>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</si>
  <si>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</si>
  <si>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</si>
  <si>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</si>
  <si>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</si>
  <si>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</si>
  <si>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</si>
  <si>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</si>
  <si>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</si>
  <si>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</si>
  <si>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</si>
  <si>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</si>
  <si>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</si>
  <si>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</si>
  <si>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</si>
  <si>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</si>
  <si>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</si>
  <si>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</si>
  <si>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</si>
  <si>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</si>
  <si>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</si>
  <si>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</si>
  <si>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</si>
  <si>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</si>
  <si>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</si>
  <si>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</si>
  <si>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</si>
  <si>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</si>
  <si>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</si>
  <si>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</si>
  <si>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</si>
  <si>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</si>
  <si>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</si>
  <si>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</si>
  <si>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</si>
  <si>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</si>
  <si>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</si>
  <si>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</si>
  <si>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</si>
  <si>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</si>
  <si>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</si>
  <si>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</si>
  <si>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</si>
  <si>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</si>
  <si>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</si>
  <si>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</si>
  <si>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</si>
  <si>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</si>
  <si>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</si>
  <si>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</si>
  <si>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</si>
  <si>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</si>
  <si>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</si>
  <si>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</si>
  <si>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</si>
  <si>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</si>
  <si>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</si>
  <si>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</si>
  <si>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</si>
  <si>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</si>
  <si>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</si>
  <si>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</si>
  <si>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</si>
  <si>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</si>
  <si>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</si>
  <si>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</si>
  <si>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</si>
  <si>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</si>
  <si>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</si>
  <si>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</si>
  <si>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</si>
  <si>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</si>
  <si>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</si>
  <si>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</si>
  <si>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</si>
  <si>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</si>
  <si>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</si>
  <si>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</si>
  <si>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</si>
  <si>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</si>
  <si>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</si>
  <si>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</si>
  <si>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</si>
  <si>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</si>
  <si>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</si>
  <si>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</si>
  <si>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</si>
  <si>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</si>
  <si>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</si>
  <si>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</si>
  <si>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</si>
  <si>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</si>
  <si>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</si>
  <si>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</si>
  <si>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</si>
  <si>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</si>
  <si>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</si>
  <si>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</si>
  <si>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</si>
  <si>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</si>
  <si>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</si>
  <si>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</si>
  <si>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</si>
  <si>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</si>
  <si>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</si>
  <si>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</si>
  <si>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</si>
  <si>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</si>
  <si>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</si>
  <si>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</si>
  <si>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</si>
  <si>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</si>
  <si>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</si>
  <si>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</si>
  <si>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</si>
  <si>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</si>
  <si>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</si>
  <si>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</si>
  <si>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</si>
  <si>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</si>
  <si>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</si>
  <si>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</si>
  <si>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</si>
  <si>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</si>
  <si>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</si>
  <si>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</si>
  <si>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</si>
  <si>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</si>
  <si>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</si>
  <si>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</si>
  <si>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</si>
  <si>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</si>
  <si>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</si>
  <si>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</si>
  <si>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</si>
  <si>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</si>
  <si>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</si>
  <si>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</si>
  <si>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</si>
  <si>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</si>
  <si>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</si>
  <si>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</si>
  <si>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</si>
  <si>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</si>
  <si>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</si>
  <si>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</si>
  <si>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</si>
  <si>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</si>
  <si>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</si>
  <si>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</si>
  <si>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</si>
  <si>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</si>
  <si>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</si>
  <si>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</si>
  <si>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</si>
  <si>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</si>
  <si>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</si>
  <si>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</si>
  <si>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</si>
  <si>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</si>
  <si>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</si>
  <si>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</si>
  <si>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</si>
  <si>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</si>
  <si>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</si>
  <si>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</si>
  <si>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</si>
  <si>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</si>
  <si>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</si>
  <si>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</si>
  <si>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</si>
  <si>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</si>
  <si>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</si>
  <si>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</si>
  <si>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</si>
  <si>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</si>
  <si>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</si>
  <si>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</si>
  <si>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</si>
  <si>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</si>
  <si>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</si>
  <si>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</si>
  <si>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</si>
  <si>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</si>
  <si>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</si>
  <si>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</si>
  <si>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</si>
  <si>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</si>
  <si>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</si>
  <si>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</si>
  <si>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</si>
  <si>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</si>
  <si>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</si>
  <si>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</si>
  <si>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</si>
  <si>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</si>
  <si>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</si>
  <si>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</si>
  <si>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</si>
  <si>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</si>
  <si>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</si>
  <si>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</si>
  <si>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</si>
  <si>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</si>
  <si>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</si>
  <si>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</si>
  <si>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</si>
  <si>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</si>
  <si>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</si>
  <si>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</si>
  <si>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</si>
  <si>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</si>
  <si>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</si>
  <si>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</si>
  <si>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</si>
  <si>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</si>
  <si>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</si>
  <si>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</si>
  <si>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</si>
  <si>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</si>
  <si>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</si>
  <si>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</si>
  <si>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</si>
  <si>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</si>
  <si>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</si>
  <si>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</si>
  <si>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</si>
  <si>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</si>
  <si>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</si>
  <si>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</si>
  <si>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</si>
  <si>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</si>
  <si>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</si>
  <si>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</si>
  <si>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</si>
  <si>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</si>
  <si>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</si>
  <si>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</si>
  <si>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</si>
  <si>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</si>
  <si>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</si>
  <si>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</si>
  <si>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</si>
  <si>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</si>
  <si>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</si>
  <si>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</si>
  <si>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</si>
  <si>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</si>
  <si>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</si>
  <si>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</si>
  <si>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</si>
  <si>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</si>
  <si>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</si>
  <si>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</si>
  <si>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</si>
  <si>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</si>
  <si>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</si>
  <si>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</si>
  <si>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</si>
  <si>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</si>
  <si>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</si>
  <si>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</si>
  <si>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</si>
  <si>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</si>
  <si>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</si>
  <si>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</si>
  <si>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</si>
  <si>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</si>
  <si>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</si>
  <si>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</si>
  <si>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</si>
  <si>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</si>
  <si>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</si>
  <si>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</si>
  <si>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</si>
  <si>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</si>
  <si>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</si>
  <si>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</si>
  <si>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</si>
  <si>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</si>
  <si>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</si>
  <si>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</si>
  <si>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</si>
  <si>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</si>
  <si>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</si>
  <si>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</si>
  <si>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</si>
  <si>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</si>
  <si>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</si>
  <si>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</si>
  <si>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</si>
  <si>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</si>
  <si>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</si>
  <si>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</si>
  <si>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</si>
  <si>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</si>
  <si>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</si>
  <si>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</si>
  <si>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</si>
  <si>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</si>
  <si>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</si>
  <si>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</si>
  <si>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</si>
  <si>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</si>
  <si>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</si>
  <si>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</si>
  <si>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</si>
  <si>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</si>
  <si>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</si>
  <si>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</si>
  <si>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</si>
  <si>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</si>
  <si>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</si>
  <si>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</si>
  <si>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</si>
  <si>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</si>
  <si>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</si>
  <si>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</si>
  <si>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</si>
  <si>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</si>
  <si>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</si>
  <si>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</si>
  <si>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</si>
  <si>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</si>
  <si>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</si>
  <si>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</si>
  <si>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</si>
  <si>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</si>
  <si>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</si>
  <si>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</si>
  <si>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</si>
  <si>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</si>
  <si>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</si>
  <si>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</si>
  <si>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</si>
  <si>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</si>
  <si>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</si>
  <si>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</si>
  <si>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</si>
  <si>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</si>
  <si>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</si>
  <si>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</si>
  <si>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</si>
  <si>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</si>
  <si>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</si>
  <si>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</si>
  <si>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</si>
  <si>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</si>
  <si>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</si>
  <si>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</si>
  <si>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</si>
  <si>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</si>
  <si>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</si>
  <si>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</si>
  <si>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</si>
  <si>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</si>
  <si>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</si>
  <si>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</si>
  <si>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</si>
  <si>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</si>
  <si>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</si>
  <si>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</si>
  <si>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</si>
  <si>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</si>
  <si>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</si>
  <si>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</si>
  <si>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</si>
  <si>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</si>
  <si>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</si>
  <si>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</si>
  <si>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</si>
  <si>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</si>
  <si>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</si>
  <si>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</si>
  <si>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</si>
  <si>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</si>
  <si>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</si>
  <si>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</si>
  <si>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</si>
  <si>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</si>
  <si>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</si>
  <si>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</si>
  <si>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</si>
  <si>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</si>
  <si>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</si>
  <si>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</si>
  <si>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</si>
  <si>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</si>
  <si>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</si>
  <si>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</si>
  <si>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</si>
  <si>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</si>
  <si>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</si>
  <si>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</si>
  <si>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</si>
  <si>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</si>
  <si>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</si>
  <si>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</si>
  <si>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</si>
  <si>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</si>
  <si>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</si>
  <si>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</si>
  <si>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</si>
  <si>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</si>
  <si>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</si>
  <si>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</si>
  <si>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</si>
  <si>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</si>
  <si>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</si>
  <si>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</si>
  <si>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</si>
  <si>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</si>
  <si>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</si>
  <si>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</si>
  <si>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</si>
  <si>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</si>
  <si>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</si>
  <si>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</si>
  <si>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</si>
  <si>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</si>
  <si>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</si>
  <si>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</si>
  <si>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</si>
  <si>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</si>
  <si>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</si>
  <si>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</si>
  <si>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</si>
  <si>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</si>
  <si>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</si>
  <si>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</si>
  <si>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</si>
  <si>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</si>
  <si>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</si>
  <si>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</si>
  <si>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</si>
  <si>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</si>
  <si>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</si>
  <si>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</si>
  <si>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</si>
  <si>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</si>
  <si>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</si>
  <si>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</si>
  <si>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</si>
  <si>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</si>
  <si>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</si>
  <si>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</si>
  <si>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</si>
  <si>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</si>
  <si>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</si>
  <si>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</si>
  <si>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</si>
  <si>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</si>
  <si>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</si>
  <si>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</si>
  <si>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</si>
  <si>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</si>
  <si>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</si>
  <si>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</si>
  <si>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</si>
  <si>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</si>
  <si>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</si>
  <si>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</si>
  <si>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</si>
  <si>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</si>
  <si>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</si>
  <si>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</si>
  <si>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</si>
  <si>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</si>
  <si>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</si>
  <si>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</si>
  <si>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</si>
  <si>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</si>
  <si>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</si>
  <si>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</si>
  <si>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</si>
  <si>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</si>
  <si>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</si>
  <si>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</si>
  <si>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</si>
  <si>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</si>
  <si>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</si>
  <si>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</si>
  <si>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</si>
  <si>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</si>
  <si>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</si>
  <si>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</si>
  <si>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</si>
  <si>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</si>
  <si>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</si>
  <si>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</si>
  <si>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</si>
  <si>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</si>
  <si>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</si>
  <si>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</si>
  <si>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</si>
  <si>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</si>
  <si>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</si>
  <si>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</si>
  <si>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</si>
  <si>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</si>
  <si>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</si>
  <si>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</si>
  <si>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</si>
  <si>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</si>
  <si>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</si>
  <si>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</si>
  <si>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</si>
  <si>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</si>
  <si>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</si>
  <si>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</si>
  <si>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</si>
  <si>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</si>
  <si>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</si>
  <si>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</si>
  <si>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</si>
  <si>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</si>
  <si>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</si>
  <si>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</si>
  <si>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</si>
  <si>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</si>
  <si>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</si>
  <si>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</si>
  <si>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</si>
  <si>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</si>
  <si>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</si>
  <si>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</si>
  <si>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</si>
  <si>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</si>
  <si>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</si>
  <si>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</si>
  <si>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</si>
  <si>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</si>
  <si>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</si>
  <si>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</si>
  <si>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</si>
  <si>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</si>
  <si>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</si>
  <si>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</si>
  <si>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</si>
  <si>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</si>
  <si>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</si>
  <si>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</si>
  <si>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</si>
  <si>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</si>
  <si>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</si>
  <si>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</si>
  <si>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</si>
  <si>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</si>
  <si>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</si>
  <si>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</si>
  <si>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</si>
  <si>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</si>
  <si>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</si>
  <si>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</si>
  <si>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</si>
  <si>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</si>
  <si>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</si>
  <si>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</si>
  <si>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</si>
  <si>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</si>
  <si>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</si>
  <si>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</si>
  <si>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</si>
  <si>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</si>
  <si>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</si>
  <si>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</si>
  <si>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</si>
  <si>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</si>
  <si>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</si>
  <si>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</si>
  <si>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</si>
  <si>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</si>
  <si>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</si>
  <si>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</si>
  <si>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</si>
  <si>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</si>
  <si>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</si>
  <si>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</si>
  <si>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</si>
  <si>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</si>
  <si>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</si>
  <si>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</si>
  <si>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</si>
  <si>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</si>
  <si>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</si>
  <si>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</si>
  <si>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</si>
  <si>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</si>
  <si>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</si>
  <si>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</si>
  <si>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</si>
  <si>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</si>
  <si>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</si>
  <si>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</si>
  <si>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</si>
  <si>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</si>
  <si>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</si>
  <si>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</si>
  <si>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</si>
  <si>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</si>
  <si>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</si>
  <si>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</si>
  <si>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</si>
  <si>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</si>
  <si>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</si>
  <si>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</si>
  <si>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</si>
  <si>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</si>
  <si>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</si>
  <si>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</si>
  <si>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</si>
  <si>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</si>
  <si>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</si>
  <si>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</si>
  <si>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</si>
  <si>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</si>
  <si>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</si>
  <si>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</si>
  <si>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</si>
  <si>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</si>
  <si>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</si>
  <si>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</si>
  <si>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</si>
  <si>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</si>
  <si>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</si>
  <si>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</si>
  <si>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</si>
  <si>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</si>
  <si>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</si>
  <si>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</si>
  <si>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</si>
  <si>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</si>
  <si>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</si>
  <si>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</si>
  <si>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</si>
  <si>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</si>
  <si>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</si>
  <si>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</si>
  <si>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</si>
  <si>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</si>
  <si>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</si>
  <si>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</si>
  <si>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</si>
  <si>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</si>
  <si>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</si>
  <si>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</si>
  <si>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</si>
  <si>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</si>
  <si>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</si>
  <si>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</si>
  <si>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</si>
  <si>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</si>
  <si>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</si>
  <si>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</si>
  <si>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</si>
  <si>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</si>
  <si>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</si>
  <si>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</si>
  <si>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</si>
  <si>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</si>
  <si>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</si>
  <si>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</si>
  <si>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</si>
  <si>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</si>
  <si>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</si>
  <si>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</si>
  <si>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</si>
  <si>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</si>
  <si>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</si>
  <si>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</si>
  <si>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</si>
  <si>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</si>
  <si>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</si>
  <si>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</si>
  <si>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</si>
  <si>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</si>
  <si>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</si>
  <si>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</si>
  <si>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</si>
  <si>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</si>
  <si>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</si>
  <si>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</si>
  <si>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</si>
  <si>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</si>
  <si>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</si>
  <si>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</si>
  <si>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</si>
  <si>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</si>
  <si>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</si>
  <si>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</si>
  <si>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</si>
  <si>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</si>
  <si>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</si>
  <si>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</si>
  <si>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</si>
  <si>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</si>
  <si>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</si>
  <si>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</si>
  <si>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</si>
  <si>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</si>
  <si>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</si>
  <si>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</si>
  <si>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</si>
  <si>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</si>
  <si>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</si>
  <si>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</si>
  <si>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</si>
  <si>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</si>
  <si>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</si>
  <si>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</si>
  <si>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</si>
  <si>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</si>
  <si>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</si>
  <si>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</si>
  <si>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</si>
  <si>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</si>
  <si>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</si>
  <si>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</si>
  <si>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</si>
  <si>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</si>
  <si>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</si>
  <si>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</si>
  <si>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</si>
  <si>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</si>
  <si>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</si>
  <si>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</si>
  <si>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</si>
  <si>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</si>
  <si>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</si>
  <si>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</si>
  <si>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</si>
  <si>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</si>
  <si>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</si>
  <si>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</si>
  <si>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</si>
  <si>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</si>
  <si>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</si>
  <si>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</si>
  <si>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</si>
  <si>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</si>
  <si>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</si>
  <si>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</si>
  <si>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</si>
  <si>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</si>
  <si>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</si>
  <si>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</si>
  <si>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</si>
  <si>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</si>
  <si>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</si>
  <si>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</si>
  <si>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</si>
  <si>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</si>
  <si>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</si>
  <si>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</si>
  <si>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</si>
  <si>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</si>
  <si>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</si>
  <si>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</si>
  <si>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</si>
  <si>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</si>
  <si>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</si>
  <si>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</si>
  <si>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</si>
  <si>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</si>
  <si>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</si>
  <si>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</si>
  <si>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</si>
  <si>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</si>
  <si>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</si>
  <si>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</si>
  <si>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</si>
  <si>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</si>
  <si>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</si>
  <si>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</si>
  <si>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</si>
  <si>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</si>
  <si>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</si>
  <si>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</si>
  <si>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</si>
  <si>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</si>
  <si>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</si>
  <si>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</si>
  <si>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</si>
  <si>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</si>
  <si>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</si>
  <si>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</si>
  <si>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</si>
  <si>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</si>
  <si>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</si>
  <si>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</si>
  <si>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</si>
  <si>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</si>
  <si>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</si>
  <si>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</si>
  <si>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</si>
  <si>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</si>
  <si>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</si>
  <si>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</si>
  <si>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</si>
  <si>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</si>
  <si>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</si>
  <si>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</si>
  <si>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</si>
  <si>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</si>
  <si>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</si>
  <si>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</si>
  <si>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</si>
  <si>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</si>
  <si>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</si>
  <si>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</si>
  <si>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</si>
  <si>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</si>
  <si>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</si>
  <si>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</si>
  <si>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</si>
  <si>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</si>
  <si>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</si>
  <si>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</si>
  <si>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</si>
  <si>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</si>
  <si>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</si>
  <si>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</si>
  <si>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</si>
  <si>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</si>
  <si>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</si>
  <si>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</si>
  <si>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</si>
  <si>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</si>
  <si>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</si>
  <si>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</si>
  <si>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</si>
  <si>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</si>
  <si>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</si>
  <si>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</si>
  <si>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</si>
  <si>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</si>
  <si>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</si>
  <si>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</si>
  <si>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</si>
  <si>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</si>
  <si>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</si>
  <si>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</si>
  <si>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</si>
  <si>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</si>
  <si>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</si>
  <si>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</si>
  <si>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</si>
  <si>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</si>
  <si>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</si>
  <si>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</si>
  <si>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</si>
  <si>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</si>
  <si>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</si>
  <si>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</si>
  <si>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</si>
  <si>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</si>
  <si>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</si>
  <si>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</si>
  <si>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</si>
  <si>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</si>
  <si>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</si>
  <si>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</si>
  <si>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</si>
  <si>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</si>
  <si>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</si>
  <si>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</si>
  <si>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</si>
  <si>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</si>
  <si>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</si>
  <si>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</si>
  <si>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</si>
  <si>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</si>
  <si>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</si>
  <si>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</si>
  <si>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</si>
  <si>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</si>
  <si>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</si>
  <si>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</si>
  <si>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</si>
  <si>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</si>
  <si>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</si>
  <si>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</si>
  <si>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</si>
  <si>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</si>
  <si>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</si>
  <si>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</si>
  <si>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</si>
  <si>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</si>
  <si>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</si>
  <si>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</si>
  <si>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</si>
  <si>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</si>
  <si>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</si>
  <si>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</si>
  <si>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</si>
  <si>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</si>
  <si>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</si>
  <si>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</si>
  <si>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</si>
  <si>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</si>
  <si>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</si>
  <si>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</si>
  <si>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</si>
  <si>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</si>
  <si>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</si>
  <si>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</si>
  <si>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</si>
  <si>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</si>
  <si>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</si>
  <si>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</si>
  <si>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</si>
  <si>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</si>
  <si>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</si>
  <si>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</si>
  <si>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</si>
  <si>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</si>
  <si>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</si>
  <si>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</si>
  <si>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</si>
  <si>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</si>
  <si>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</si>
  <si>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</si>
  <si>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</si>
  <si>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</si>
  <si>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</si>
  <si>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</si>
  <si>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</si>
  <si>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</si>
  <si>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</si>
  <si>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</si>
  <si>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</si>
  <si>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</si>
  <si>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</si>
  <si>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</si>
  <si>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</si>
  <si>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</si>
  <si>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</si>
  <si>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</si>
  <si>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</si>
  <si>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</si>
  <si>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</si>
  <si>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</si>
  <si>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</si>
  <si>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</si>
  <si>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</si>
  <si>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</si>
  <si>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</si>
  <si>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</si>
  <si>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</si>
  <si>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</si>
  <si>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</si>
  <si>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</si>
  <si>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</si>
  <si>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</si>
  <si>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</si>
  <si>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</si>
  <si>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</si>
  <si>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</si>
  <si>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</si>
  <si>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</si>
  <si>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</si>
  <si>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</si>
  <si>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</si>
  <si>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</si>
  <si>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</si>
  <si>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</si>
  <si>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</si>
  <si>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</si>
  <si>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</si>
  <si>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</si>
  <si>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</si>
  <si>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</si>
  <si>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</si>
  <si>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</si>
  <si>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</si>
  <si>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</si>
  <si>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</si>
  <si>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</si>
  <si>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</si>
  <si>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</si>
  <si>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</si>
  <si>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</si>
  <si>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</si>
  <si>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</si>
  <si>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</si>
  <si>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</si>
  <si>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</si>
  <si>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</si>
  <si>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</si>
  <si>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</si>
  <si>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</si>
  <si>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</si>
  <si>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</si>
  <si>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</si>
  <si>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</si>
  <si>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</si>
  <si>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</si>
  <si>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</si>
  <si>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</si>
  <si>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</si>
  <si>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</si>
  <si>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</si>
  <si>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</si>
  <si>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</si>
  <si>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</si>
  <si>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</si>
  <si>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</si>
  <si>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</si>
  <si>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</si>
  <si>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</si>
  <si>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</si>
  <si>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</si>
  <si>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</si>
  <si>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</si>
  <si>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</si>
  <si>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</si>
  <si>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</si>
  <si>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</si>
  <si>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</si>
  <si>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</si>
  <si>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</si>
  <si>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</si>
  <si>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</si>
  <si>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</si>
  <si>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</si>
  <si>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</si>
  <si>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</si>
  <si>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</si>
  <si>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</si>
  <si>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</si>
  <si>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</si>
  <si>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</si>
  <si>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</si>
  <si>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</si>
  <si>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</si>
  <si>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</si>
  <si>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</si>
  <si>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</si>
  <si>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</si>
  <si>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</si>
  <si>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</si>
  <si>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</si>
  <si>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</si>
  <si>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</si>
  <si>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</si>
  <si>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</si>
  <si>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</si>
  <si>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</si>
  <si>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</si>
  <si>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</si>
  <si>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</si>
  <si>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</si>
  <si>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</si>
  <si>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</si>
  <si>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</si>
  <si>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</si>
  <si>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</si>
  <si>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</si>
  <si>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</si>
  <si>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</si>
  <si>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</si>
  <si>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</si>
  <si>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</si>
  <si>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</si>
  <si>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</si>
  <si>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</si>
  <si>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</si>
  <si>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</si>
  <si>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</si>
  <si>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</si>
  <si>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</si>
  <si>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</si>
  <si>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</si>
  <si>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</si>
  <si>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</si>
  <si>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</si>
  <si>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</si>
  <si>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</si>
  <si>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</si>
  <si>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</si>
  <si>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</si>
  <si>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</si>
  <si>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</si>
  <si>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</si>
  <si>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</si>
  <si>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</si>
  <si>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</si>
  <si>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</si>
  <si>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</si>
  <si>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</si>
  <si>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</si>
  <si>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</si>
  <si>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</si>
  <si>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</si>
  <si>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</si>
  <si>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</si>
  <si>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</si>
  <si>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</si>
  <si>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</si>
  <si>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</si>
  <si>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</si>
  <si>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</si>
  <si>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</si>
  <si>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</si>
  <si>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</si>
  <si>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</si>
  <si>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</si>
  <si>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</si>
  <si>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</si>
  <si>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</si>
  <si>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</si>
  <si>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</si>
  <si>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</si>
  <si>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</si>
  <si>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</si>
  <si>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</si>
  <si>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</si>
  <si>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</si>
  <si>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</si>
  <si>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</si>
  <si>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</si>
  <si>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</si>
  <si>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</si>
  <si>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</si>
  <si>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</si>
  <si>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</si>
  <si>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</si>
  <si>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</si>
  <si>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</si>
  <si>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</si>
  <si>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</si>
  <si>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</si>
  <si>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</si>
  <si>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</si>
  <si>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</si>
  <si>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</si>
  <si>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</si>
  <si>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</si>
  <si>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</si>
  <si>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</si>
  <si>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</si>
  <si>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</si>
  <si>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</si>
  <si>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</si>
  <si>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</si>
  <si>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</si>
  <si>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</si>
  <si>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</si>
  <si>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</si>
  <si>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</si>
  <si>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</si>
  <si>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</si>
  <si>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</si>
  <si>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</si>
  <si>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</si>
  <si>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</si>
  <si>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</si>
  <si>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</si>
  <si>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</si>
  <si>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</si>
  <si>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</si>
  <si>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</si>
  <si>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</si>
  <si>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</si>
  <si>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</si>
  <si>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</si>
  <si>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</si>
  <si>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</si>
  <si>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</si>
  <si>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</si>
  <si>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</si>
  <si>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</si>
  <si>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</si>
  <si>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</si>
  <si>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</si>
  <si>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</si>
  <si>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</si>
  <si>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</si>
  <si>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</si>
  <si>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</si>
  <si>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</si>
  <si>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</si>
  <si>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</si>
  <si>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</si>
  <si>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</si>
  <si>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</si>
  <si>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</si>
  <si>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</si>
  <si>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</si>
  <si>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</si>
  <si>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</si>
  <si>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</si>
  <si>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</si>
  <si>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</si>
  <si>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</si>
  <si>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</si>
  <si>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</si>
  <si>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</si>
  <si>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</si>
  <si>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</si>
  <si>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</si>
  <si>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</si>
  <si>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</si>
  <si>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</si>
  <si>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</si>
  <si>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</si>
  <si>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</si>
  <si>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</si>
  <si>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</si>
  <si>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</si>
  <si>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</si>
  <si>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</si>
  <si>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</si>
  <si>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</si>
  <si>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</si>
  <si>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</si>
  <si>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</si>
  <si>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</si>
  <si>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</si>
  <si>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</si>
  <si>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</si>
  <si>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</si>
  <si>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</si>
  <si>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</si>
  <si>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</si>
  <si>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</si>
  <si>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</si>
  <si>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</si>
  <si>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</si>
  <si>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</si>
  <si>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</si>
  <si>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</si>
  <si>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</si>
  <si>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</si>
  <si>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</si>
  <si>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</si>
  <si>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</si>
  <si>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</si>
  <si>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</si>
  <si>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</si>
  <si>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</si>
  <si>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</si>
  <si>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</si>
  <si>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</si>
  <si>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</si>
  <si>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</si>
  <si>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</si>
  <si>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</si>
  <si>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</si>
  <si>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</si>
  <si>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</si>
  <si>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</si>
  <si>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</si>
  <si>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</si>
  <si>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</si>
  <si>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</si>
  <si>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</si>
  <si>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</si>
  <si>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</si>
  <si>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</si>
  <si>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</si>
  <si>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</si>
  <si>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</si>
  <si>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</si>
  <si>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</si>
  <si>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</si>
  <si>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</si>
  <si>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</si>
  <si>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</si>
  <si>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</si>
  <si>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</si>
  <si>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</si>
  <si>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</si>
  <si>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</si>
  <si>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</si>
  <si>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</si>
  <si>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</si>
  <si>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</si>
  <si>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</si>
  <si>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</si>
  <si>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</si>
  <si>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</si>
  <si>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</si>
  <si>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</si>
  <si>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</si>
  <si>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</si>
  <si>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</si>
  <si>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</si>
  <si>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</si>
  <si>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</si>
  <si>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</si>
  <si>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</si>
  <si>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</si>
  <si>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</si>
  <si>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</si>
  <si>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</si>
  <si>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</si>
  <si>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</si>
  <si>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</si>
  <si>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</si>
  <si>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</si>
  <si>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</si>
  <si>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</si>
  <si>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</si>
  <si>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</si>
  <si>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</si>
  <si>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</si>
  <si>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</si>
  <si>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</si>
  <si>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</si>
  <si>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</si>
  <si>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</si>
  <si>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</si>
  <si>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</si>
  <si>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</si>
  <si>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</si>
  <si>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</si>
  <si>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</si>
  <si>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</si>
  <si>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</si>
  <si>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</si>
  <si>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</si>
  <si>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</si>
  <si>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</si>
  <si>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</si>
  <si>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</si>
  <si>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</si>
  <si>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</si>
  <si>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</si>
  <si>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</si>
  <si>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</si>
  <si>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</si>
  <si>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</si>
  <si>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</si>
  <si>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</si>
  <si>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</si>
  <si>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</si>
  <si>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</si>
  <si>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</si>
  <si>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</si>
  <si>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</si>
  <si>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</si>
  <si>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</si>
  <si>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</si>
  <si>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</si>
  <si>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</si>
  <si>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</si>
  <si>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</si>
  <si>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</si>
  <si>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</si>
  <si>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</si>
  <si>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</si>
  <si>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</si>
  <si>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</si>
  <si>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</si>
  <si>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</si>
  <si>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</si>
  <si>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</si>
  <si>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</si>
  <si>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</si>
  <si>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</si>
  <si>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</si>
  <si>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</si>
  <si>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</si>
  <si>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</si>
  <si>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</si>
  <si>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</si>
  <si>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</si>
  <si>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</si>
  <si>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</si>
  <si>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</si>
  <si>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</si>
  <si>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</si>
  <si>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</si>
  <si>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</si>
  <si>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</si>
  <si>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</si>
  <si>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</si>
  <si>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</si>
  <si>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</si>
  <si>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</si>
  <si>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</si>
  <si>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</si>
  <si>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</si>
  <si>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</si>
  <si>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</si>
  <si>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</si>
  <si>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</si>
  <si>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</si>
  <si>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</si>
  <si>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</si>
  <si>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</si>
  <si>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</si>
  <si>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</si>
  <si>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</si>
  <si>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</si>
  <si>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</si>
  <si>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</si>
  <si>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</si>
  <si>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</si>
  <si>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</si>
  <si>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</si>
  <si>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</si>
  <si>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</si>
  <si>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</si>
  <si>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</si>
  <si>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</si>
  <si>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</si>
  <si>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</si>
  <si>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</si>
  <si>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</si>
  <si>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</si>
  <si>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</si>
  <si>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</si>
  <si>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</si>
  <si>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</si>
  <si>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</si>
  <si>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</si>
  <si>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</si>
  <si>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</si>
  <si>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</si>
  <si>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</si>
  <si>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</si>
  <si>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</si>
  <si>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</si>
  <si>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</si>
  <si>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</si>
  <si>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</si>
  <si>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</si>
  <si>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</si>
  <si>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</si>
  <si>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</si>
  <si>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</si>
  <si>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</si>
  <si>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</si>
  <si>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</si>
  <si>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</si>
  <si>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</si>
  <si>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</si>
  <si>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</si>
  <si>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</si>
  <si>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</si>
  <si>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</si>
  <si>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</si>
  <si>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</si>
  <si>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</si>
  <si>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</si>
  <si>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</si>
  <si>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</si>
  <si>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</si>
  <si>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</si>
  <si>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</si>
  <si>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</si>
  <si>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</si>
  <si>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</si>
  <si>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</si>
  <si>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</si>
  <si>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</si>
  <si>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</si>
  <si>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</si>
  <si>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</si>
  <si>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</si>
  <si>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</si>
  <si>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</si>
  <si>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</si>
  <si>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</si>
  <si>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</si>
  <si>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</si>
  <si>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</si>
  <si>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</si>
  <si>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</si>
  <si>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</si>
  <si>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</si>
  <si>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</si>
  <si>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</si>
  <si>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</si>
  <si>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</si>
  <si>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</si>
  <si>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</si>
  <si>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</si>
  <si>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</si>
  <si>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</si>
  <si>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</si>
  <si>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</si>
  <si>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</si>
  <si>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</si>
  <si>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</si>
  <si>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</si>
  <si>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</si>
  <si>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</si>
  <si>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</si>
  <si>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</si>
  <si>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</si>
  <si>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</si>
  <si>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</si>
  <si>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</si>
  <si>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</si>
  <si>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</si>
  <si>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</si>
  <si>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</si>
  <si>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</si>
  <si>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</si>
  <si>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</si>
  <si>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</si>
  <si>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</si>
  <si>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</si>
  <si>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</si>
  <si>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</si>
  <si>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</si>
  <si>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</si>
  <si>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</si>
  <si>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</si>
  <si>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</si>
  <si>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</si>
  <si>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</si>
  <si>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</si>
  <si>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</si>
  <si>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</si>
  <si>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</si>
  <si>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</si>
  <si>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</si>
  <si>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</si>
  <si>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</si>
  <si>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</si>
  <si>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</si>
  <si>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</si>
  <si>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</si>
  <si>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</si>
  <si>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</si>
  <si>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</si>
  <si>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</si>
  <si>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</si>
  <si>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</si>
  <si>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</si>
  <si>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</si>
  <si>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</si>
  <si>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</si>
  <si>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</si>
  <si>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</si>
  <si>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</si>
  <si>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</si>
  <si>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</si>
  <si>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</si>
  <si>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</si>
  <si>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</si>
  <si>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</si>
  <si>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</si>
  <si>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</si>
  <si>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</si>
  <si>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</si>
  <si>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</si>
  <si>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</si>
  <si>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</si>
  <si>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</si>
  <si>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</si>
  <si>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</si>
  <si>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</si>
  <si>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</si>
  <si>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</si>
  <si>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</si>
  <si>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</si>
  <si>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</si>
  <si>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</si>
  <si>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</si>
  <si>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</si>
  <si>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</si>
  <si>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</si>
  <si>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</si>
  <si>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</si>
  <si>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</si>
  <si>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</si>
  <si>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</si>
  <si>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</si>
  <si>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</si>
  <si>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</si>
  <si>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</si>
  <si>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</si>
  <si>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</si>
  <si>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</si>
  <si>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</si>
  <si>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</si>
  <si>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</si>
  <si>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</si>
  <si>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</si>
  <si>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</si>
  <si>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</si>
  <si>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</si>
  <si>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</si>
  <si>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</si>
  <si>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</si>
  <si>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</si>
  <si>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</si>
  <si>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</si>
  <si>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</si>
  <si>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</si>
  <si>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</si>
  <si>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</si>
  <si>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</si>
  <si>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</si>
  <si>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</si>
  <si>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</si>
  <si>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</si>
  <si>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</si>
  <si>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</si>
  <si>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</si>
  <si>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</si>
  <si>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</si>
  <si>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</si>
  <si>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</si>
  <si>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</si>
  <si>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</si>
  <si>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</si>
  <si>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</si>
  <si>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</si>
  <si>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</si>
  <si>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</si>
  <si>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</si>
  <si>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</si>
  <si>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</si>
  <si>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</si>
  <si>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</si>
  <si>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</si>
  <si>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</si>
  <si>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</si>
  <si>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</si>
  <si>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</si>
  <si>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</si>
  <si>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</si>
  <si>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</si>
  <si>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</si>
  <si>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</si>
  <si>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</si>
  <si>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</si>
  <si>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</si>
  <si>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</si>
  <si>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</si>
  <si>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</si>
  <si>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</si>
  <si>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</si>
  <si>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</si>
  <si>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</si>
  <si>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</si>
  <si>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</si>
  <si>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</si>
  <si>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</si>
  <si>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</si>
  <si>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</si>
  <si>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</si>
  <si>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</si>
  <si>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</si>
  <si>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</si>
  <si>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</si>
  <si>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</si>
  <si>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</si>
  <si>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</si>
  <si>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</si>
  <si>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</si>
  <si>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</si>
  <si>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</si>
  <si>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</si>
  <si>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</si>
  <si>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</si>
  <si>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</si>
  <si>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</si>
  <si>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</si>
  <si>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</si>
  <si>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</si>
  <si>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</si>
  <si>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</si>
  <si>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</si>
  <si>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</si>
  <si>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</si>
  <si>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</si>
  <si>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</si>
  <si>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</si>
  <si>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</si>
  <si>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</si>
  <si>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</si>
  <si>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</si>
  <si>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</si>
  <si>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</si>
  <si>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</si>
  <si>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</si>
  <si>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</si>
  <si>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</si>
  <si>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</si>
  <si>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</si>
  <si>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</si>
  <si>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</si>
  <si>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</si>
  <si>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</si>
  <si>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</si>
  <si>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</si>
  <si>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</si>
  <si>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</si>
  <si>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</si>
  <si>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</si>
  <si>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</si>
  <si>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</si>
  <si>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</si>
  <si>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</si>
  <si>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</si>
  <si>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</si>
  <si>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</si>
  <si>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</si>
  <si>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</si>
  <si>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</si>
  <si>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</si>
  <si>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</si>
  <si>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</si>
  <si>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</si>
  <si>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</si>
  <si>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</si>
  <si>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</si>
  <si>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</si>
  <si>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</si>
  <si>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</si>
  <si>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</si>
  <si>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</si>
  <si>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</si>
  <si>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</si>
  <si>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</si>
  <si>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</si>
  <si>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</si>
  <si>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</si>
  <si>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</si>
  <si>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</si>
  <si>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</si>
  <si>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</si>
  <si>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</si>
  <si>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</si>
  <si>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</si>
  <si>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</si>
  <si>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</si>
  <si>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</si>
  <si>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</si>
  <si>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</si>
  <si>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</si>
  <si>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</si>
  <si>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</si>
  <si>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</si>
  <si>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</si>
  <si>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</si>
  <si>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</si>
  <si>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</si>
  <si>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</si>
  <si>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</si>
  <si>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</si>
  <si>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</si>
  <si>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</si>
  <si>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</si>
  <si>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</si>
  <si>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</si>
  <si>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</si>
  <si>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</si>
  <si>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</si>
  <si>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</si>
  <si>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</si>
  <si>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</si>
  <si>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</si>
  <si>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</si>
  <si>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</si>
  <si>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</si>
  <si>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</si>
  <si>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</si>
  <si>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</si>
  <si>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</si>
  <si>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</si>
  <si>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</si>
  <si>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</si>
  <si>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</si>
  <si>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</si>
  <si>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</si>
  <si>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</si>
  <si>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</si>
  <si>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</si>
  <si>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</si>
  <si>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</si>
  <si>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</si>
  <si>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</si>
  <si>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</si>
  <si>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</si>
  <si>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</si>
  <si>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</si>
  <si>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</si>
  <si>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</si>
  <si>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</si>
  <si>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</si>
  <si>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</si>
  <si>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</si>
  <si>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</si>
  <si>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</si>
  <si>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</si>
  <si>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</si>
  <si>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</si>
  <si>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</si>
  <si>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</si>
  <si>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</si>
  <si>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</si>
  <si>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</si>
  <si>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</si>
  <si>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</si>
  <si>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</si>
  <si>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</si>
  <si>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</si>
  <si>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</si>
  <si>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</si>
  <si>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</si>
  <si>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</si>
  <si>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</si>
  <si>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</si>
  <si>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</si>
  <si>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</si>
  <si>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</si>
  <si>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</si>
  <si>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</si>
  <si>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</si>
  <si>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</si>
  <si>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</si>
  <si>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</si>
  <si>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</si>
  <si>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</si>
  <si>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</si>
  <si>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</si>
  <si>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</si>
  <si>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</si>
  <si>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</si>
  <si>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</si>
  <si>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</si>
  <si>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</si>
  <si>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</si>
  <si>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</si>
  <si>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</si>
  <si>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</si>
  <si>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</si>
  <si>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</si>
  <si>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</si>
  <si>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</si>
  <si>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</si>
  <si>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</si>
  <si>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</si>
  <si>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</si>
  <si>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</si>
  <si>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</si>
  <si>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</si>
  <si>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</si>
  <si>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</si>
  <si>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</si>
  <si>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</si>
  <si>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</si>
  <si>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</si>
  <si>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</si>
  <si>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</si>
  <si>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</si>
  <si>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</si>
  <si>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</si>
  <si>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</si>
  <si>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</si>
  <si>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</si>
  <si>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</si>
  <si>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</si>
  <si>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</si>
  <si>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</si>
  <si>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</si>
  <si>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</si>
  <si>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</si>
  <si>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</si>
  <si>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</si>
  <si>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</si>
  <si>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</si>
  <si>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</si>
  <si>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</si>
  <si>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</si>
  <si>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</si>
  <si>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</si>
  <si>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</si>
  <si>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</si>
  <si>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</si>
  <si>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</si>
  <si>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</si>
  <si>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</si>
  <si>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</si>
  <si>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</si>
  <si>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</si>
  <si>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</si>
  <si>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</si>
  <si>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</si>
  <si>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</si>
  <si>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</si>
  <si>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</si>
  <si>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</si>
  <si>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</si>
  <si>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</si>
  <si>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</si>
  <si>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</si>
  <si>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</si>
  <si>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</si>
  <si>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</si>
  <si>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</si>
  <si>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</si>
  <si>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</si>
  <si>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</si>
  <si>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</si>
  <si>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</si>
  <si>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</si>
  <si>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</si>
  <si>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</si>
  <si>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</si>
  <si>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</si>
  <si>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</si>
  <si>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</si>
  <si>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</si>
  <si>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</si>
  <si>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</si>
  <si>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</si>
  <si>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</si>
  <si>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</si>
  <si>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</si>
  <si>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</si>
  <si>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</si>
  <si>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</si>
  <si>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</si>
  <si>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</si>
  <si>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</si>
  <si>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</si>
  <si>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</si>
  <si>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</si>
  <si>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</si>
  <si>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</si>
  <si>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</si>
  <si>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</si>
  <si>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</si>
  <si>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</si>
  <si>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</si>
  <si>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</si>
  <si>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</si>
  <si>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</si>
  <si>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</si>
  <si>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</si>
  <si>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</si>
  <si>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</si>
  <si>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</si>
  <si>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</si>
  <si>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</si>
  <si>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</si>
  <si>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</si>
  <si>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</si>
  <si>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</si>
  <si>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</si>
  <si>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</si>
  <si>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</si>
  <si>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</si>
  <si>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</si>
  <si>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</si>
  <si>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</si>
  <si>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</si>
  <si>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</si>
  <si>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</si>
  <si>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</si>
  <si>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</si>
  <si>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</si>
  <si>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</si>
  <si>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</si>
  <si>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</si>
  <si>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</si>
  <si>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</si>
  <si>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</si>
  <si>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</si>
  <si>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</si>
  <si>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</si>
  <si>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</si>
  <si>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</si>
  <si>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</si>
  <si>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</si>
  <si>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</si>
  <si>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</si>
  <si>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</si>
  <si>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</si>
  <si>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</si>
  <si>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</si>
  <si>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</si>
  <si>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</si>
  <si>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</si>
  <si>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</si>
  <si>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</si>
  <si>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</si>
  <si>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</si>
  <si>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</si>
  <si>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</si>
  <si>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</si>
  <si>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</si>
  <si>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</si>
  <si>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</si>
  <si>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</si>
  <si>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</si>
  <si>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</si>
  <si>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</si>
  <si>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</si>
  <si>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</si>
  <si>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</si>
  <si>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</si>
  <si>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</si>
  <si>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</si>
  <si>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</si>
  <si>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</si>
  <si>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</si>
  <si>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</si>
  <si>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</si>
  <si>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</si>
  <si>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</si>
  <si>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</si>
  <si>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</si>
  <si>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</si>
  <si>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</si>
  <si>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</si>
  <si>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</si>
  <si>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</si>
  <si>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</si>
  <si>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</si>
  <si>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</si>
  <si>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</si>
  <si>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</si>
  <si>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</si>
  <si>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</si>
  <si>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</si>
  <si>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</si>
  <si>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</si>
  <si>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</si>
  <si>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</si>
  <si>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</si>
  <si>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</si>
  <si>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</si>
  <si>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</si>
  <si>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</si>
  <si>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</si>
  <si>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</si>
  <si>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</si>
  <si>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</si>
  <si>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</si>
  <si>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</si>
  <si>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</si>
  <si>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</si>
  <si>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</si>
  <si>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</si>
  <si>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</si>
  <si>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</si>
  <si>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</si>
  <si>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</si>
  <si>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</si>
  <si>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</si>
  <si>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</si>
  <si>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</si>
  <si>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</si>
  <si>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</si>
  <si>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</si>
  <si>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</si>
  <si>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</si>
  <si>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</si>
  <si>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</si>
  <si>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</si>
  <si>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</si>
  <si>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</si>
  <si>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</si>
  <si>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</si>
  <si>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</si>
  <si>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</si>
  <si>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</si>
  <si>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</si>
  <si>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</si>
  <si>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</si>
  <si>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</si>
  <si>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</si>
  <si>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</si>
  <si>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</si>
  <si>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</si>
  <si>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</si>
  <si>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</si>
  <si>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</si>
  <si>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</si>
  <si>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</si>
  <si>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</si>
  <si>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</si>
  <si>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</si>
  <si>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</si>
  <si>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</si>
  <si>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</si>
  <si>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</si>
  <si>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</si>
  <si>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</si>
  <si>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</si>
  <si>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</si>
  <si>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</si>
  <si>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</si>
  <si>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</si>
  <si>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</si>
  <si>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</si>
  <si>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</si>
  <si>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</si>
  <si>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</si>
  <si>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</si>
  <si>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</si>
  <si>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</si>
  <si>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</si>
  <si>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</si>
  <si>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</si>
  <si>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</si>
  <si>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</si>
  <si>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</si>
  <si>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</si>
  <si>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</si>
  <si>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</si>
  <si>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</si>
  <si>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</si>
  <si>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</si>
  <si>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</si>
  <si>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</si>
  <si>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</si>
  <si>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</si>
  <si>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</si>
  <si>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</si>
  <si>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</si>
  <si>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</si>
  <si>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</si>
  <si>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</si>
  <si>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</si>
  <si>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</si>
  <si>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</si>
  <si>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</si>
  <si>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</si>
  <si>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</si>
  <si>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</si>
  <si>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</si>
  <si>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</si>
  <si>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</si>
  <si>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</si>
  <si>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</si>
  <si>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</si>
  <si>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</si>
  <si>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</si>
  <si>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</si>
  <si>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</si>
  <si>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</si>
  <si>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</si>
  <si>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</si>
  <si>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</si>
  <si>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</si>
  <si>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</si>
  <si>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</si>
  <si>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</si>
  <si>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</si>
  <si>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</si>
  <si>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</si>
  <si>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</si>
  <si>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</si>
  <si>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</si>
  <si>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</si>
  <si>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</si>
  <si>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</si>
  <si>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</si>
  <si>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</si>
  <si>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</si>
  <si>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</si>
  <si>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</si>
  <si>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</si>
  <si>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</si>
  <si>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</si>
  <si>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</si>
  <si>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</si>
  <si>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</si>
  <si>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</si>
  <si>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</si>
  <si>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</si>
  <si>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</si>
  <si>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</si>
  <si>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</si>
  <si>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</si>
  <si>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</si>
  <si>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</si>
  <si>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</si>
  <si>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</si>
  <si>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</si>
  <si>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</si>
  <si>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</si>
  <si>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</si>
  <si>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</si>
  <si>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</si>
  <si>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</si>
  <si>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</si>
  <si>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</si>
  <si>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</si>
  <si>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</si>
  <si>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</si>
  <si>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</si>
  <si>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</si>
  <si>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</si>
  <si>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</si>
  <si>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</si>
  <si>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</si>
  <si>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</si>
  <si>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</si>
  <si>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</si>
  <si>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</si>
  <si>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</si>
  <si>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</si>
  <si>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</si>
  <si>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</si>
  <si>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</si>
  <si>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</si>
  <si>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</si>
  <si>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</si>
  <si>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</si>
  <si>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</si>
  <si>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</si>
  <si>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</si>
  <si>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</si>
  <si>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</si>
  <si>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</si>
  <si>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</si>
  <si>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</si>
  <si>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</si>
  <si>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</si>
  <si>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</si>
  <si>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</si>
  <si>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</si>
  <si>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</si>
  <si>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</si>
  <si>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</si>
  <si>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</si>
  <si>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</si>
  <si>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</si>
  <si>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</si>
  <si>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</si>
  <si>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</si>
  <si>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</si>
  <si>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</si>
  <si>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</si>
  <si>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</si>
  <si>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</si>
  <si>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</si>
  <si>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</si>
  <si>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</si>
  <si>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</si>
  <si>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</si>
  <si>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</si>
  <si>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</si>
  <si>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</si>
  <si>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</si>
  <si>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</si>
  <si>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</si>
  <si>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</si>
  <si>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</si>
  <si>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</si>
  <si>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</si>
  <si>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</si>
  <si>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</si>
  <si>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</si>
  <si>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</si>
  <si>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</si>
  <si>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</si>
  <si>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</si>
  <si>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</si>
  <si>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</si>
  <si>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</si>
  <si>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</si>
  <si>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</si>
  <si>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</si>
  <si>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</si>
  <si>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</si>
  <si>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</si>
  <si>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</si>
  <si>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</si>
  <si>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</si>
  <si>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</si>
  <si>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</si>
  <si>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</si>
  <si>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</si>
  <si>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</si>
  <si>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</si>
  <si>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</si>
  <si>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</si>
  <si>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</si>
  <si>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</si>
  <si>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</si>
  <si>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</si>
  <si>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</si>
  <si>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</si>
  <si>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</si>
  <si>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</si>
  <si>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</si>
  <si>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</si>
  <si>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</si>
  <si>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</si>
  <si>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</si>
  <si>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</si>
  <si>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</si>
  <si>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</si>
  <si>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</si>
  <si>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</si>
  <si>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</si>
  <si>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</si>
  <si>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</si>
  <si>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</si>
  <si>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</si>
  <si>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</si>
  <si>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</si>
  <si>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</si>
  <si>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</si>
  <si>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</si>
  <si>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</si>
  <si>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</si>
  <si>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</si>
  <si>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</si>
  <si>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</si>
  <si>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</si>
  <si>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</si>
  <si>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</si>
  <si>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</si>
  <si>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</si>
  <si>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</si>
  <si>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</si>
  <si>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</si>
  <si>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</si>
  <si>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</si>
  <si>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</si>
  <si>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</si>
  <si>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</si>
  <si>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</si>
  <si>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</si>
  <si>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</si>
  <si>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</si>
  <si>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</si>
  <si>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</si>
  <si>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</si>
  <si>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</si>
  <si>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</si>
  <si>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</si>
  <si>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</si>
  <si>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</si>
  <si>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</si>
  <si>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</si>
  <si>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</si>
  <si>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</si>
  <si>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</si>
  <si>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</si>
  <si>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</si>
  <si>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</si>
  <si>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</si>
  <si>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</si>
  <si>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</si>
  <si>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</si>
  <si>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</si>
  <si>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</si>
  <si>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</si>
  <si>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</si>
  <si>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</si>
  <si>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</si>
  <si>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</si>
  <si>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</si>
  <si>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</si>
  <si>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</si>
  <si>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</si>
  <si>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</si>
  <si>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</si>
  <si>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</si>
  <si>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</si>
  <si>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</si>
  <si>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</si>
  <si>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</si>
  <si>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</si>
  <si>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</si>
  <si>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</si>
  <si>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</si>
  <si>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</si>
  <si>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</si>
  <si>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</si>
  <si>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</si>
  <si>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</si>
  <si>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</si>
  <si>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</si>
  <si>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</si>
  <si>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</si>
  <si>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</si>
  <si>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</si>
  <si>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</si>
  <si>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</si>
  <si>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</si>
  <si>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</si>
  <si>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</si>
  <si>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</si>
  <si>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</si>
  <si>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</si>
  <si>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</si>
  <si>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</si>
  <si>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</si>
  <si>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</si>
  <si>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</si>
  <si>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</si>
  <si>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</si>
  <si>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</si>
  <si>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</si>
  <si>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</si>
  <si>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</si>
  <si>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</si>
  <si>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</si>
  <si>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</si>
  <si>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</si>
  <si>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</si>
  <si>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</si>
  <si>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</si>
  <si>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</si>
  <si>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</si>
  <si>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</si>
  <si>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</si>
  <si>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</si>
  <si>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</si>
  <si>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</si>
  <si>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</si>
  <si>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</si>
  <si>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</si>
  <si>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</si>
  <si>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</si>
  <si>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</si>
  <si>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</si>
  <si>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</si>
  <si>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</si>
  <si>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</si>
  <si>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</si>
  <si>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</si>
  <si>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</si>
  <si>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</si>
  <si>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</si>
  <si>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</si>
  <si>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</si>
  <si>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</si>
  <si>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</si>
  <si>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</si>
  <si>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</si>
  <si>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</si>
  <si>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</si>
  <si>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</si>
  <si>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</si>
  <si>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</si>
  <si>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</si>
  <si>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</si>
  <si>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</si>
  <si>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</si>
  <si>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</si>
  <si>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</si>
  <si>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</si>
  <si>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</si>
  <si>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</si>
  <si>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</si>
  <si>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</si>
  <si>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</si>
  <si>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</si>
  <si>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</si>
  <si>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</si>
  <si>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</si>
  <si>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</si>
  <si>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</si>
  <si>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</si>
  <si>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</si>
  <si>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</si>
  <si>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</si>
  <si>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</si>
  <si>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</si>
  <si>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</si>
  <si>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</si>
  <si>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</si>
  <si>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</si>
  <si>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</si>
  <si>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</si>
  <si>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</si>
  <si>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</si>
  <si>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</si>
  <si>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</si>
  <si>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</si>
  <si>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</si>
  <si>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</si>
  <si>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</si>
  <si>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</si>
  <si>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</si>
  <si>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</si>
  <si>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</si>
  <si>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</si>
  <si>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</si>
  <si>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</si>
  <si>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</si>
  <si>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</si>
  <si>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</si>
  <si>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</si>
  <si>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</si>
  <si>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</si>
  <si>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</si>
  <si>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</si>
  <si>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</si>
  <si>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</si>
  <si>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</si>
  <si>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</si>
  <si>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</si>
  <si>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</si>
  <si>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</si>
  <si>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</si>
  <si>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</si>
  <si>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</si>
  <si>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</si>
  <si>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</si>
  <si>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</si>
  <si>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</si>
  <si>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</si>
  <si>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</si>
  <si>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</si>
  <si>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</si>
  <si>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</si>
  <si>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</si>
  <si>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</si>
  <si>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</si>
  <si>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</si>
  <si>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</si>
  <si>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</si>
  <si>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</si>
  <si>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</si>
  <si>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</si>
  <si>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</si>
  <si>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</si>
  <si>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</si>
  <si>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</si>
  <si>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</si>
  <si>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</si>
  <si>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</si>
  <si>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</si>
  <si>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</si>
  <si>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</si>
  <si>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</si>
  <si>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</si>
  <si>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</si>
  <si>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</si>
  <si>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</si>
  <si>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</si>
  <si>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</si>
  <si>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</si>
  <si>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</si>
  <si>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</si>
  <si>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</si>
  <si>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</si>
  <si>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</si>
  <si>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</si>
  <si>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</si>
  <si>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</si>
  <si>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</si>
  <si>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</si>
  <si>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</si>
  <si>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</si>
  <si>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</si>
  <si>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</si>
  <si>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</si>
  <si>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</si>
  <si>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</si>
  <si>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</si>
  <si>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</si>
  <si>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</si>
  <si>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</si>
  <si>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</si>
  <si>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</si>
  <si>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</si>
  <si>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</si>
  <si>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</si>
  <si>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</si>
  <si>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</si>
  <si>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</si>
  <si>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</si>
  <si>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</si>
  <si>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</si>
  <si>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</si>
  <si>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</si>
  <si>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</si>
  <si>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</si>
  <si>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</si>
  <si>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</si>
  <si>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</si>
  <si>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</si>
  <si>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</si>
  <si>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</si>
  <si>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</si>
  <si>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</si>
  <si>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</si>
  <si>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</si>
  <si>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</si>
  <si>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</si>
  <si>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</si>
  <si>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</si>
  <si>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</si>
  <si>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</si>
  <si>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</si>
  <si>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</si>
  <si>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</si>
  <si>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</si>
  <si>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</si>
  <si>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</si>
  <si>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</si>
  <si>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</si>
  <si>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</si>
  <si>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</si>
  <si>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</si>
  <si>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</si>
  <si>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</si>
  <si>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</si>
  <si>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</si>
  <si>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</si>
  <si>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</si>
  <si>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</si>
  <si>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</si>
  <si>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</si>
  <si>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</si>
  <si>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</si>
  <si>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</si>
  <si>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</si>
  <si>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</si>
  <si>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</si>
  <si>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</si>
  <si>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</si>
  <si>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</si>
  <si>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</si>
  <si>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</si>
  <si>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</si>
  <si>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</si>
  <si>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</si>
  <si>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</si>
  <si>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</si>
  <si>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</si>
  <si>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</si>
  <si>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</si>
  <si>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</si>
  <si>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</si>
  <si>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</si>
  <si>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</si>
  <si>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</si>
  <si>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</si>
  <si>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</si>
  <si>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</si>
  <si>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</si>
  <si>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</si>
  <si>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</si>
  <si>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</si>
  <si>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</si>
  <si>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</si>
  <si>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</si>
  <si>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</si>
  <si>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</si>
  <si>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</si>
  <si>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</si>
  <si>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</si>
  <si>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</si>
  <si>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</si>
  <si>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</si>
  <si>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</si>
  <si>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</si>
  <si>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</si>
  <si>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</si>
  <si>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</si>
  <si>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</si>
  <si>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</si>
  <si>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</si>
  <si>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</si>
  <si>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</si>
  <si>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</si>
  <si>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</si>
  <si>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</si>
  <si>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</si>
  <si>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</si>
  <si>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</si>
  <si>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</si>
  <si>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</si>
  <si>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</si>
  <si>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</si>
  <si>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</si>
  <si>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</si>
  <si>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</si>
  <si>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</si>
  <si>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</si>
  <si>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</si>
  <si>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</si>
  <si>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</si>
  <si>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</si>
  <si>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</si>
  <si>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</si>
  <si>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</si>
  <si>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</si>
  <si>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</si>
  <si>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</si>
  <si>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</si>
  <si>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</si>
  <si>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</si>
  <si>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</si>
  <si>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</si>
  <si>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</si>
  <si>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</si>
  <si>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</si>
  <si>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</si>
  <si>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</si>
  <si>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</si>
  <si>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</si>
  <si>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</si>
  <si>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</si>
  <si>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</si>
  <si>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</si>
  <si>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</si>
  <si>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</si>
  <si>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</si>
  <si>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</si>
  <si>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</si>
  <si>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</si>
  <si>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</si>
  <si>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</si>
  <si>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</si>
  <si>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</si>
  <si>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</si>
  <si>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</si>
  <si>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</si>
  <si>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</si>
  <si>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</si>
  <si>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</si>
  <si>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</si>
  <si>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</si>
  <si>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</si>
  <si>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</si>
  <si>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</si>
  <si>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</si>
  <si>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</si>
  <si>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</si>
  <si>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</si>
  <si>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</si>
  <si>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</si>
  <si>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</si>
  <si>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</si>
  <si>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</si>
  <si>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</si>
  <si>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</si>
  <si>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</si>
  <si>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</si>
  <si>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</si>
  <si>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</si>
  <si>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</si>
  <si>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</si>
  <si>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</si>
  <si>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</si>
  <si>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</si>
  <si>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</si>
  <si>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</si>
  <si>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</si>
  <si>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</si>
  <si>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</si>
  <si>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</si>
  <si>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</si>
  <si>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</si>
  <si>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</si>
  <si>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</si>
  <si>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</si>
  <si>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</si>
  <si>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</si>
  <si>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</si>
  <si>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</si>
  <si>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</si>
  <si>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</si>
  <si>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</si>
  <si>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</si>
  <si>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</si>
  <si>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</si>
  <si>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</si>
  <si>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</si>
  <si>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</si>
  <si>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</si>
  <si>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</si>
  <si>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</si>
  <si>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</si>
  <si>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</si>
  <si>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</si>
  <si>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</si>
  <si>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</si>
  <si>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</si>
  <si>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</si>
  <si>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</si>
  <si>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</si>
  <si>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</si>
  <si>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</si>
  <si>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</si>
  <si>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</si>
  <si>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</si>
  <si>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</si>
  <si>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</si>
  <si>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</si>
  <si>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</si>
  <si>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</si>
  <si>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</si>
  <si>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</si>
  <si>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</si>
  <si>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</si>
  <si>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</si>
  <si>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</si>
  <si>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</si>
  <si>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</si>
  <si>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</si>
  <si>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</si>
  <si>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</si>
  <si>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</si>
  <si>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</si>
  <si>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</si>
  <si>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</si>
  <si>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</si>
  <si>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</si>
  <si>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</si>
  <si>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</si>
  <si>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</si>
  <si>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</si>
  <si>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</si>
  <si>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</si>
  <si>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</si>
  <si>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</si>
  <si>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</si>
  <si>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</si>
  <si>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</si>
  <si>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</si>
  <si>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</si>
  <si>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</si>
  <si>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</si>
  <si>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</si>
  <si>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</si>
  <si>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</si>
  <si>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</si>
  <si>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</si>
  <si>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</si>
  <si>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</si>
  <si>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</si>
  <si>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</si>
  <si>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</si>
  <si>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</si>
  <si>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</si>
  <si>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</si>
  <si>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</si>
  <si>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</si>
  <si>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</si>
  <si>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</si>
  <si>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</si>
  <si>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</si>
  <si>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</si>
  <si>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</si>
  <si>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</si>
  <si>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</si>
  <si>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</si>
  <si>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</si>
  <si>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</si>
  <si>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</si>
  <si>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</si>
  <si>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</si>
  <si>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</si>
  <si>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</si>
  <si>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</si>
  <si>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</si>
  <si>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</si>
  <si>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</si>
  <si>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</si>
  <si>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</si>
  <si>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</si>
  <si>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</si>
  <si>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</si>
  <si>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</si>
  <si>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</si>
  <si>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</si>
  <si>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</si>
  <si>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</si>
  <si>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</si>
  <si>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</si>
  <si>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</si>
  <si>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</si>
  <si>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</si>
  <si>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</si>
  <si>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</si>
  <si>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</si>
  <si>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</si>
  <si>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</si>
  <si>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</si>
  <si>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</si>
  <si>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</si>
  <si>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</si>
  <si>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</si>
  <si>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</si>
  <si>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</si>
  <si>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</si>
  <si>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</si>
  <si>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</si>
  <si>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</si>
  <si>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</si>
  <si>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</si>
  <si>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</si>
  <si>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</si>
  <si>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</si>
  <si>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</si>
  <si>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</si>
  <si>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</si>
  <si>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</si>
  <si>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</si>
  <si>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</si>
  <si>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</si>
  <si>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</si>
  <si>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</si>
  <si>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</si>
  <si>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</si>
  <si>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</si>
  <si>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</si>
  <si>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</si>
  <si>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</si>
  <si>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</si>
  <si>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</si>
  <si>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</si>
  <si>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</si>
  <si>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</si>
  <si>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</si>
  <si>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</si>
  <si>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</si>
  <si>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</si>
  <si>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</si>
  <si>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</si>
  <si>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</si>
  <si>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</si>
  <si>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</si>
  <si>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</si>
  <si>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</si>
  <si>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</si>
  <si>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</si>
  <si>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</si>
  <si>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</si>
  <si>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</si>
  <si>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</si>
  <si>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</si>
  <si>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</si>
  <si>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</si>
  <si>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</si>
  <si>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</si>
  <si>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</si>
  <si>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</si>
  <si>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</si>
  <si>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</si>
  <si>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</si>
  <si>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</si>
  <si>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</si>
  <si>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</si>
  <si>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</si>
  <si>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</si>
  <si>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</si>
  <si>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</si>
  <si>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</si>
  <si>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</si>
  <si>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</si>
  <si>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</si>
  <si>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</si>
  <si>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</si>
  <si>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</si>
  <si>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</si>
  <si>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</si>
  <si>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</si>
  <si>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</si>
  <si>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</si>
  <si>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</si>
  <si>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</si>
  <si>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</si>
  <si>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</si>
  <si>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</si>
  <si>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</si>
  <si>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</si>
  <si>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</si>
  <si>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</si>
  <si>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</si>
  <si>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</si>
  <si>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</si>
  <si>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</si>
  <si>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</si>
  <si>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</si>
  <si>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</si>
  <si>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</si>
  <si>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</si>
  <si>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</si>
  <si>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</si>
  <si>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</si>
  <si>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</si>
  <si>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</si>
  <si>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</si>
  <si>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</si>
  <si>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</si>
  <si>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</si>
  <si>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</si>
  <si>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</si>
  <si>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</si>
  <si>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</si>
  <si>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</si>
  <si>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</si>
  <si>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</si>
  <si>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</si>
  <si>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</si>
  <si>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</si>
  <si>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</si>
  <si>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</si>
  <si>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</si>
  <si>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</si>
  <si>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</si>
  <si>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</si>
  <si>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</si>
  <si>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</si>
  <si>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</si>
  <si>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</si>
  <si>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</si>
  <si>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</si>
  <si>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</si>
  <si>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</si>
  <si>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</si>
  <si>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</si>
  <si>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</si>
  <si>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</si>
  <si>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</si>
  <si>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</si>
  <si>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</si>
  <si>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</si>
  <si>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</si>
  <si>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</si>
  <si>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</si>
  <si>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</si>
  <si>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</si>
  <si>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</si>
  <si>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</si>
  <si>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</si>
  <si>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</si>
  <si>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</si>
  <si>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</si>
  <si>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</si>
  <si>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</si>
  <si>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</si>
  <si>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</si>
  <si>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</si>
  <si>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</si>
  <si>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</si>
  <si>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</si>
  <si>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</si>
  <si>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</si>
  <si>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</si>
  <si>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</si>
  <si>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</si>
  <si>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</si>
  <si>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</si>
  <si>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</si>
  <si>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</si>
  <si>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</si>
  <si>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</si>
  <si>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</si>
  <si>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</si>
  <si>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</si>
  <si>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</si>
  <si>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</si>
  <si>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</si>
  <si>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</si>
  <si>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</si>
  <si>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</si>
  <si>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</si>
  <si>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</si>
  <si>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</si>
  <si>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</si>
  <si>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</si>
  <si>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</si>
  <si>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</si>
  <si>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</si>
  <si>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</si>
  <si>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</si>
  <si>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</si>
  <si>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</si>
  <si>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</si>
  <si>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</si>
  <si>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</si>
  <si>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</si>
  <si>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</si>
  <si>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</si>
  <si>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</si>
  <si>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</si>
  <si>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</si>
  <si>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</si>
  <si>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</si>
  <si>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</si>
  <si>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</si>
  <si>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</si>
  <si>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</si>
  <si>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</si>
  <si>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</si>
  <si>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</si>
  <si>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</si>
  <si>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</si>
  <si>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</si>
  <si>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</si>
  <si>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</si>
  <si>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</si>
  <si>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</si>
  <si>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</si>
  <si>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</si>
  <si>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</si>
  <si>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</si>
  <si>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</si>
  <si>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</si>
  <si>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</si>
  <si>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</si>
  <si>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</si>
  <si>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</si>
  <si>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</si>
  <si>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</si>
  <si>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</si>
  <si>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</si>
  <si>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</si>
  <si>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</si>
  <si>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</si>
  <si>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</si>
  <si>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</si>
  <si>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</si>
  <si>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</si>
  <si>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</si>
  <si>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</si>
  <si>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</si>
  <si>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</si>
  <si>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</si>
  <si>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</si>
  <si>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</si>
  <si>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</si>
  <si>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</si>
  <si>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</si>
  <si>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</si>
  <si>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</si>
  <si>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</si>
  <si>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</si>
  <si>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</si>
  <si>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</si>
  <si>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</si>
  <si>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</si>
  <si>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</si>
  <si>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</si>
  <si>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</si>
  <si>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</si>
  <si>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</si>
  <si>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</si>
  <si>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</si>
  <si>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</si>
  <si>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</si>
  <si>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</si>
  <si>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</si>
  <si>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</si>
  <si>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</si>
  <si>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</si>
  <si>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</si>
  <si>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</si>
  <si>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</si>
  <si>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</si>
  <si>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</si>
  <si>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</si>
  <si>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</si>
  <si>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</si>
  <si>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</si>
  <si>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</si>
  <si>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</si>
  <si>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</si>
  <si>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</si>
  <si>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</si>
  <si>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</si>
  <si>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</si>
  <si>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</si>
  <si>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</si>
  <si>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</si>
  <si>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</si>
  <si>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</si>
  <si>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</si>
  <si>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</si>
  <si>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</si>
  <si>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</si>
  <si>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</si>
  <si>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</si>
  <si>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</si>
  <si>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</si>
  <si>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</si>
  <si>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</si>
  <si>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</si>
  <si>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</si>
  <si>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</si>
  <si>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</si>
  <si>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</si>
  <si>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</si>
  <si>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</si>
  <si>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</si>
  <si>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</si>
  <si>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</si>
  <si>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</si>
  <si>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</si>
  <si>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</si>
  <si>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</si>
  <si>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</si>
  <si>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</si>
  <si>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</si>
  <si>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</si>
  <si>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</si>
  <si>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</si>
  <si>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</si>
  <si>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</si>
  <si>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</si>
  <si>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</si>
  <si>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</si>
  <si>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</si>
  <si>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</si>
  <si>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</si>
  <si>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</si>
  <si>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</si>
  <si>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</si>
  <si>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</si>
  <si>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</si>
  <si>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</si>
  <si>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</si>
  <si>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</si>
  <si>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</si>
  <si>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</si>
  <si>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</si>
  <si>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</si>
  <si>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</si>
  <si>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</si>
  <si>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</si>
  <si>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</si>
  <si>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</si>
  <si>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</si>
  <si>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</si>
  <si>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</si>
  <si>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</si>
  <si>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</si>
  <si>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</si>
  <si>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</si>
  <si>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</si>
  <si>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</si>
  <si>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</si>
  <si>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</si>
  <si>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</si>
  <si>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</si>
  <si>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</si>
  <si>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</si>
  <si>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</si>
  <si>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</si>
  <si>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</si>
  <si>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</si>
  <si>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</si>
  <si>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</si>
  <si>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</si>
  <si>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</si>
  <si>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</si>
  <si>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</si>
  <si>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</si>
  <si>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</si>
  <si>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</si>
  <si>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</si>
  <si>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</si>
  <si>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</si>
  <si>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</si>
  <si>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</si>
  <si>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</si>
  <si>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</si>
  <si>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</si>
  <si>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</si>
  <si>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</si>
  <si>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</si>
  <si>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</si>
  <si>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</si>
  <si>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</si>
  <si>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</si>
  <si>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</si>
  <si>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</si>
  <si>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</si>
  <si>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</si>
  <si>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</si>
  <si>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</si>
  <si>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</si>
  <si>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</si>
  <si>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</si>
  <si>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</si>
  <si>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</si>
  <si>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</si>
  <si>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</si>
  <si>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</si>
  <si>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</si>
  <si>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</si>
  <si>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</si>
  <si>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</si>
  <si>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</si>
  <si>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</si>
  <si>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</si>
  <si>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</si>
  <si>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</si>
  <si>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</si>
  <si>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</si>
  <si>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</si>
  <si>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</si>
  <si>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</si>
  <si>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</si>
  <si>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</si>
  <si>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</si>
  <si>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</si>
  <si>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</si>
  <si>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</si>
  <si>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</si>
  <si>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</si>
  <si>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</si>
  <si>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</si>
  <si>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</si>
  <si>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</si>
  <si>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</si>
  <si>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</si>
  <si>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</si>
  <si>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</si>
  <si>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</si>
  <si>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</si>
  <si>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</si>
  <si>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</si>
  <si>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</si>
  <si>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</si>
  <si>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</si>
  <si>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</si>
  <si>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</si>
  <si>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</si>
  <si>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</si>
  <si>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</si>
  <si>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</si>
  <si>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</si>
  <si>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</si>
  <si>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</si>
  <si>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</si>
  <si>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</si>
  <si>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</si>
  <si>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</si>
  <si>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</si>
  <si>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</si>
  <si>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</si>
  <si>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</si>
  <si>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</si>
  <si>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</si>
  <si>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</si>
  <si>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</si>
  <si>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</si>
  <si>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</si>
  <si>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</si>
  <si>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</si>
  <si>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</si>
  <si>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</si>
  <si>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</si>
  <si>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</si>
  <si>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</si>
  <si>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</si>
  <si>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</si>
  <si>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</si>
  <si>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</si>
  <si>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</si>
  <si>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</si>
  <si>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</si>
  <si>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</si>
  <si>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</si>
  <si>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</si>
  <si>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</si>
  <si>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</si>
  <si>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</si>
  <si>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</si>
  <si>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</si>
  <si>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</si>
  <si>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</si>
  <si>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</si>
  <si>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</si>
  <si>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</si>
  <si>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</si>
  <si>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</si>
  <si>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</si>
  <si>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</si>
  <si>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</si>
  <si>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</si>
  <si>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</si>
  <si>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</si>
  <si>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</si>
  <si>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</si>
  <si>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</si>
  <si>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</si>
  <si>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</si>
  <si>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</si>
  <si>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</si>
  <si>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</si>
  <si>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</si>
  <si>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</si>
  <si>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</si>
  <si>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</si>
  <si>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</si>
  <si>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</si>
  <si>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</si>
  <si>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</si>
  <si>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</si>
  <si>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</si>
  <si>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</si>
  <si>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</si>
  <si>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</si>
  <si>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</si>
  <si>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</si>
  <si>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</si>
  <si>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</si>
  <si>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</si>
  <si>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</si>
  <si>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</si>
  <si>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</si>
  <si>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</si>
  <si>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</si>
  <si>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</si>
  <si>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</si>
  <si>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</si>
  <si>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</si>
  <si>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</si>
  <si>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</si>
  <si>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</si>
  <si>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</si>
  <si>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</si>
  <si>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</si>
  <si>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</si>
  <si>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</si>
  <si>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</si>
  <si>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</si>
  <si>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</si>
  <si>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</si>
  <si>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</si>
  <si>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</si>
  <si>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</si>
  <si>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</si>
  <si>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</si>
  <si>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</si>
  <si>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</si>
  <si>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</si>
  <si>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</si>
  <si>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</si>
  <si>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</si>
  <si>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</si>
  <si>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</si>
  <si>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</si>
  <si>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</si>
  <si>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</si>
  <si>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</si>
  <si>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</si>
  <si>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</si>
  <si>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</si>
  <si>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</si>
  <si>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</si>
  <si>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</si>
  <si>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</si>
  <si>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</si>
  <si>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</si>
  <si>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</si>
  <si>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</si>
  <si>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</si>
  <si>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</si>
  <si>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</si>
  <si>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</si>
  <si>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</si>
  <si>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</si>
  <si>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</si>
  <si>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</si>
  <si>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</si>
  <si>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</si>
  <si>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</si>
  <si>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</si>
  <si>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</si>
  <si>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</si>
  <si>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</si>
  <si>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</si>
  <si>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</si>
  <si>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</si>
  <si>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</si>
  <si>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</si>
  <si>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</si>
  <si>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</si>
  <si>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</si>
  <si>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</si>
  <si>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</si>
  <si>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</si>
  <si>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</si>
  <si>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</si>
  <si>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</si>
  <si>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</si>
  <si>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</si>
  <si>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</si>
  <si>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</si>
  <si>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</si>
  <si>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</si>
  <si>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</si>
  <si>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</si>
  <si>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</si>
  <si>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</si>
  <si>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</si>
  <si>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</si>
  <si>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</si>
  <si>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</si>
  <si>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</si>
  <si>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</si>
  <si>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</si>
  <si>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</si>
  <si>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</si>
  <si>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</si>
  <si>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</si>
  <si>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</si>
  <si>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</si>
  <si>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</si>
  <si>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</si>
  <si>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</si>
  <si>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</si>
  <si>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</si>
  <si>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</si>
  <si>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</si>
  <si>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</si>
  <si>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</si>
  <si>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</si>
  <si>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</si>
  <si>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</si>
  <si>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</si>
  <si>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</si>
  <si>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</si>
  <si>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</si>
  <si>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</si>
  <si>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</si>
  <si>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</si>
  <si>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</si>
  <si>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</si>
  <si>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</si>
  <si>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</si>
  <si>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</si>
  <si>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</si>
  <si>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</si>
  <si>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</si>
  <si>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</si>
  <si>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</si>
  <si>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</si>
  <si>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</si>
  <si>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</si>
  <si>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</si>
  <si>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</si>
  <si>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</si>
  <si>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</si>
  <si>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</si>
  <si>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</si>
  <si>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</si>
  <si>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</si>
  <si>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</si>
  <si>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</si>
  <si>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</si>
  <si>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</si>
  <si>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</si>
  <si>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</si>
  <si>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</si>
  <si>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</si>
  <si>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</si>
  <si>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</si>
  <si>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</si>
  <si>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</si>
  <si>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</si>
  <si>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</si>
  <si>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</si>
  <si>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</si>
  <si>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</si>
  <si>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</si>
  <si>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</si>
  <si>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</si>
  <si>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</si>
  <si>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</si>
  <si>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</si>
  <si>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</si>
  <si>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</si>
  <si>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</si>
  <si>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</si>
  <si>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</si>
  <si>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</si>
  <si>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</si>
  <si>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</si>
  <si>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</si>
  <si>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</si>
  <si>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</si>
  <si>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</si>
  <si>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</si>
  <si>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</si>
  <si>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</si>
  <si>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</si>
  <si>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</si>
  <si>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</si>
  <si>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</si>
  <si>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</si>
  <si>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</si>
  <si>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</si>
  <si>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</si>
  <si>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</si>
  <si>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</si>
  <si>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</si>
  <si>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</si>
  <si>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</si>
  <si>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</si>
  <si>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</si>
  <si>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</si>
  <si>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</si>
  <si>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</si>
  <si>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</si>
  <si>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</si>
  <si>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</si>
  <si>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</si>
  <si>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</si>
  <si>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</si>
  <si>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</si>
  <si>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</si>
  <si>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</si>
  <si>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</si>
  <si>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</si>
  <si>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</si>
  <si>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</si>
  <si>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</si>
  <si>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</si>
  <si>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</si>
  <si>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</si>
  <si>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</si>
  <si>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</si>
  <si>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</si>
  <si>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</si>
  <si>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</si>
  <si>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</si>
  <si>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</si>
  <si>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</si>
  <si>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</si>
  <si>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</si>
  <si>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</si>
  <si>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</si>
  <si>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</si>
  <si>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</si>
  <si>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</si>
  <si>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</si>
  <si>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</si>
  <si>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</si>
  <si>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</si>
  <si>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</si>
  <si>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</si>
  <si>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</si>
  <si>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</si>
  <si>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</si>
  <si>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</si>
  <si>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</si>
  <si>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</si>
  <si>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</si>
  <si>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</si>
  <si>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</si>
  <si>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</si>
  <si>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</si>
  <si>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</si>
  <si>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</si>
  <si>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</si>
  <si>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</si>
  <si>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</si>
  <si>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</si>
  <si>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</si>
  <si>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</si>
  <si>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</si>
  <si>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</si>
  <si>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</si>
  <si>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</si>
  <si>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</si>
  <si>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</si>
  <si>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</si>
  <si>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</si>
  <si>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</si>
  <si>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</si>
  <si>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</si>
  <si>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</si>
  <si>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</si>
  <si>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</si>
  <si>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</si>
  <si>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</si>
  <si>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</si>
  <si>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</si>
  <si>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</si>
  <si>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</si>
  <si>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</si>
  <si>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</si>
  <si>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</si>
  <si>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</si>
  <si>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</si>
  <si>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</si>
  <si>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</si>
  <si>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</si>
  <si>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</si>
  <si>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</si>
  <si>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</si>
  <si>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</si>
  <si>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</si>
  <si>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</si>
  <si>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</si>
  <si>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</si>
  <si>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</si>
  <si>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</si>
  <si>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</si>
  <si>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</si>
  <si>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</si>
  <si>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</si>
  <si>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</si>
  <si>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</si>
  <si>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</si>
  <si>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</si>
  <si>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</si>
  <si>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</si>
  <si>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</si>
  <si>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</si>
  <si>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</si>
  <si>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</si>
  <si>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</si>
  <si>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</si>
  <si>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</si>
  <si>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</si>
  <si>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</si>
  <si>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</si>
  <si>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</si>
  <si>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</si>
  <si>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</si>
  <si>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</si>
  <si>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</si>
  <si>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</si>
  <si>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</si>
  <si>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</si>
  <si>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</si>
  <si>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</si>
  <si>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</si>
  <si>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</si>
  <si>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</si>
  <si>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</si>
  <si>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</si>
  <si>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</si>
  <si>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</si>
  <si>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</si>
  <si>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</si>
  <si>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</si>
  <si>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</si>
  <si>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</si>
  <si>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</si>
  <si>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</si>
  <si>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</si>
  <si>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</si>
  <si>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</si>
  <si>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</si>
  <si>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</si>
  <si>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</si>
  <si>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</si>
  <si>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</si>
  <si>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</si>
  <si>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</si>
  <si>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</si>
  <si>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</si>
  <si>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</si>
  <si>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</si>
  <si>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</si>
  <si>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</si>
  <si>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</si>
  <si>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</si>
  <si>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</si>
  <si>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</si>
  <si>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</si>
  <si>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</si>
  <si>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</si>
  <si>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</si>
  <si>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</si>
  <si>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</si>
  <si>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</si>
  <si>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</si>
  <si>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</si>
  <si>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</si>
  <si>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</si>
  <si>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</si>
  <si>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</si>
  <si>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</si>
  <si>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</si>
  <si>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</si>
  <si>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</si>
  <si>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</si>
  <si>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</si>
  <si>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</si>
  <si>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</si>
  <si>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</si>
  <si>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</si>
  <si>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</si>
  <si>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</si>
  <si>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</si>
  <si>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</si>
  <si>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</si>
  <si>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</si>
  <si>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</si>
  <si>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</si>
  <si>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</si>
  <si>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</si>
  <si>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</si>
  <si>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</si>
  <si>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</si>
  <si>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</si>
  <si>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</si>
  <si>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</si>
  <si>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</si>
  <si>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</si>
  <si>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</si>
  <si>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</si>
  <si>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</si>
  <si>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</si>
  <si>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</si>
  <si>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</si>
  <si>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</si>
  <si>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</si>
  <si>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</si>
  <si>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</si>
  <si>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</si>
  <si>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</si>
  <si>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</si>
  <si>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</si>
  <si>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</si>
  <si>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</si>
  <si>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</si>
  <si>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</si>
  <si>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</si>
  <si>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</si>
  <si>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</si>
  <si>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</si>
  <si>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</si>
  <si>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</si>
  <si>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</si>
  <si>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</si>
  <si>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</si>
  <si>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</si>
  <si>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</si>
  <si>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</si>
  <si>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</si>
  <si>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</si>
  <si>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</si>
  <si>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</si>
  <si>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</si>
  <si>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</si>
  <si>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</si>
  <si>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</si>
  <si>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</si>
  <si>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</si>
  <si>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</si>
  <si>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</si>
  <si>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</si>
  <si>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</si>
  <si>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</si>
  <si>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</si>
  <si>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</si>
  <si>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</si>
  <si>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</si>
  <si>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</si>
  <si>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</si>
  <si>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</si>
  <si>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</si>
  <si>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</si>
  <si>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</si>
  <si>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</si>
  <si>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</si>
  <si>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</si>
  <si>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</si>
  <si>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</si>
  <si>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</si>
  <si>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</si>
  <si>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</si>
  <si>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</si>
  <si>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</si>
  <si>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</si>
  <si>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</si>
  <si>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</si>
  <si>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</si>
  <si>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</si>
  <si>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</si>
  <si>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</si>
  <si>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</si>
  <si>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</si>
  <si>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</si>
  <si>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</si>
  <si>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</si>
  <si>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</si>
  <si>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</si>
  <si>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</si>
  <si>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</si>
  <si>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</si>
  <si>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</si>
  <si>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</si>
  <si>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</si>
  <si>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</si>
  <si>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</si>
  <si>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</si>
  <si>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</si>
  <si>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</si>
  <si>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</si>
  <si>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</si>
  <si>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</si>
  <si>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</si>
  <si>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</si>
  <si>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</si>
  <si>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</si>
  <si>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</si>
  <si>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</si>
  <si>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</si>
  <si>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</si>
  <si>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</si>
  <si>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</si>
  <si>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</si>
  <si>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</si>
  <si>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</si>
  <si>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</si>
  <si>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</si>
  <si>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</si>
  <si>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</si>
  <si>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</si>
  <si>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</si>
  <si>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</si>
  <si>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</si>
  <si>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</si>
  <si>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</si>
  <si>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</si>
  <si>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</si>
  <si>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</si>
  <si>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</si>
  <si>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</si>
  <si>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</si>
  <si>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</si>
  <si>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</si>
  <si>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</si>
  <si>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</si>
  <si>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</si>
  <si>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</si>
  <si>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</si>
  <si>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</si>
  <si>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</si>
  <si>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</si>
  <si>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</si>
  <si>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</si>
  <si>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</si>
  <si>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</si>
  <si>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</si>
  <si>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</si>
  <si>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</si>
  <si>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</si>
  <si>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</si>
  <si>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</si>
  <si>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</si>
  <si>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</si>
  <si>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</si>
  <si>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</si>
  <si>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</si>
  <si>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</si>
  <si>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</si>
  <si>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</si>
  <si>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</si>
  <si>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</si>
  <si>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</si>
  <si>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</si>
  <si>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</si>
  <si>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</si>
  <si>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</si>
  <si>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</si>
  <si>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</si>
  <si>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</si>
  <si>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</si>
  <si>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</si>
  <si>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</si>
  <si>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</si>
  <si>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</si>
  <si>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</si>
  <si>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</si>
  <si>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</si>
  <si>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</si>
  <si>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</si>
  <si>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</si>
  <si>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</si>
  <si>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</si>
  <si>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</si>
  <si>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</si>
  <si>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</si>
  <si>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</si>
  <si>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</si>
  <si>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</si>
  <si>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</si>
  <si>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</si>
  <si>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</si>
  <si>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</si>
  <si>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</si>
  <si>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</si>
  <si>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</si>
  <si>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</si>
  <si>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</si>
  <si>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</si>
  <si>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</si>
  <si>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</si>
  <si>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</si>
  <si>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</si>
  <si>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</si>
  <si>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</si>
  <si>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</si>
  <si>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</si>
  <si>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</si>
  <si>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</si>
  <si>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</si>
  <si>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</si>
  <si>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</si>
  <si>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</si>
  <si>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</si>
  <si>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</si>
  <si>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</si>
  <si>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</si>
  <si>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</si>
  <si>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</si>
  <si>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</si>
  <si>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</si>
  <si>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</si>
  <si>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</si>
  <si>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</si>
  <si>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</si>
  <si>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</si>
  <si>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</si>
  <si>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</si>
  <si>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</si>
  <si>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</si>
  <si>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</si>
  <si>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</si>
  <si>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</si>
  <si>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</si>
  <si>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</si>
  <si>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</si>
  <si>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</si>
  <si>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</si>
  <si>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</si>
  <si>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</si>
  <si>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</si>
  <si>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</si>
  <si>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</si>
  <si>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</si>
  <si>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</si>
  <si>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</si>
  <si>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</si>
  <si>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</si>
  <si>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</si>
  <si>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</si>
  <si>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</si>
  <si>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</si>
  <si>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</si>
  <si>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</si>
  <si>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</si>
  <si>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</si>
  <si>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</si>
  <si>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</si>
  <si>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</si>
  <si>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</si>
  <si>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</si>
  <si>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</si>
  <si>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</si>
  <si>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</si>
  <si>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</si>
  <si>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</si>
  <si>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</si>
  <si>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</si>
  <si>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</si>
  <si>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</si>
  <si>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</si>
  <si>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</si>
  <si>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</si>
  <si>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</si>
  <si>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</si>
  <si>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</si>
  <si>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</si>
  <si>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</si>
  <si>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</si>
  <si>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</si>
  <si>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</si>
  <si>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</si>
  <si>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</si>
  <si>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</si>
  <si>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</si>
  <si>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</si>
  <si>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</si>
  <si>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</si>
  <si>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</si>
  <si>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</si>
  <si>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</si>
  <si>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</si>
  <si>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</si>
  <si>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</si>
  <si>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</si>
  <si>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</si>
  <si>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</si>
  <si>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</si>
  <si>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</si>
  <si>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</si>
  <si>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</si>
  <si>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</si>
  <si>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</si>
  <si>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</si>
  <si>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</si>
  <si>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</si>
  <si>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</si>
  <si>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</si>
  <si>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</si>
  <si>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</si>
  <si>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</si>
  <si>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</si>
  <si>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</si>
  <si>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</si>
  <si>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</si>
  <si>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</si>
  <si>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</si>
  <si>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</si>
  <si>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</si>
  <si>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</si>
  <si>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</si>
  <si>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</si>
  <si>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</si>
  <si>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</si>
  <si>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</si>
  <si>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</si>
  <si>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</si>
  <si>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</si>
  <si>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</si>
  <si>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</si>
  <si>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</si>
  <si>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</si>
  <si>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</si>
  <si>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</si>
  <si>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</si>
  <si>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</si>
  <si>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</si>
  <si>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</si>
  <si>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</si>
  <si>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</si>
  <si>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</si>
  <si>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</si>
  <si>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</si>
  <si>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</si>
  <si>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</si>
  <si>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</si>
  <si>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</si>
  <si>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</si>
  <si>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</si>
  <si>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</si>
  <si>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</si>
  <si>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</si>
  <si>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</si>
  <si>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</si>
  <si>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</si>
  <si>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</si>
  <si>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</si>
  <si>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</si>
  <si>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</si>
  <si>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</si>
  <si>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</si>
  <si>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</si>
  <si>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</si>
  <si>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</si>
  <si>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</si>
  <si>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</si>
  <si>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</si>
  <si>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</si>
  <si>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</si>
  <si>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</si>
  <si>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</si>
  <si>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</si>
  <si>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</si>
  <si>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</si>
  <si>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</si>
  <si>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</si>
  <si>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</si>
  <si>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</si>
  <si>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</si>
  <si>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</si>
  <si>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</si>
  <si>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</si>
  <si>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PCM-20251125-00001082</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</si>
  <si>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</si>
  <si>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</si>
  <si>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</si>
  <si>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</si>
  <si>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</si>
  <si>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</si>
  <si>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</si>
  <si>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</si>
  <si>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</si>
  <si>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</si>
  <si>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</si>
  <si>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</si>
  <si>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</si>
  <si>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</si>
  <si>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</si>
  <si>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</si>
  <si>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</si>
  <si>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</si>
  <si>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</si>
  <si>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</si>
  <si>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</si>
  <si>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</si>
  <si>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</si>
  <si>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</si>
  <si>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</si>
  <si>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</si>
  <si>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</si>
  <si>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</si>
  <si>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</si>
  <si>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</si>
  <si>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</si>
  <si>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</si>
  <si>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</si>
  <si>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</si>
  <si>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</si>
  <si>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</si>
  <si>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</si>
  <si>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</si>
  <si>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</si>
  <si>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</si>
  <si>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</si>
  <si>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</si>
  <si>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</si>
  <si>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</si>
  <si>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</si>
  <si>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</si>
  <si>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</si>
  <si>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</si>
  <si>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</si>
  <si>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</si>
  <si>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</si>
  <si>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</si>
  <si>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</si>
  <si>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</si>
  <si>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</si>
  <si>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</si>
  <si>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</si>
  <si>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</si>
  <si>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</si>
  <si>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</si>
  <si>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</si>
  <si>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</si>
  <si>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</si>
  <si>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</si>
  <si>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</si>
  <si>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</si>
  <si>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</si>
  <si>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</si>
  <si>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</si>
  <si>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</si>
  <si>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</si>
  <si>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</si>
  <si>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</si>
  <si>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</si>
  <si>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</si>
  <si>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</si>
  <si>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</si>
  <si>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</si>
  <si>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</si>
  <si>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</si>
  <si>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</si>
  <si>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</si>
  <si>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</si>
  <si>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</si>
  <si>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</si>
  <si>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</si>
  <si>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</si>
  <si>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</si>
  <si>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</si>
  <si>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</si>
  <si>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</si>
  <si>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</si>
  <si>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</si>
  <si>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</si>
  <si>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</si>
  <si>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</si>
  <si>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</si>
  <si>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</si>
  <si>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</si>
  <si>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</si>
  <si>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30 m</t>
  </si>
  <si>
    <t>PCM-20251125-00001019</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</si>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</sst>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323.59080613425613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7" t="s">
        <v>10547</v>
      </c>
      <c r="E3" s="130" t="s">
        <v>39021</v>
      </c>
      <c r="F3" s="131">
        <v>45986.532835648148</v>
      </c>
      <c r="G3" s="132">
        <f ca="1">IFERROR(NOW()-F3,"-")</f>
        <v>6.3964120345190167E-3</v>
      </c>
      <c r="H3" s="131">
        <v>45986.527280092596</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45986.539232060182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45986.539232060182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45986.539232060182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45986.539232060182</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45986.539232060182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45986.539232060182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45986.539232060182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45986.539232060182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45986.539232060182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45986.539232060182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45986.539232060182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45986.539232060182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45986.539232060182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45986.539232060182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45986.539232060182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45986.539232060182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45986.539232060182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45986.539232060182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45986.539232060182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45986.539232060182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45986.539232060182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45986.539232060182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45986.539232060182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45986.539232060182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45986.539232060182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45986.539232060182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45986.539232060182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45986.539232060182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45986.539232060182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45986.539232060182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45986.539232060182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45986.539232060182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45986.539232060182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45986.539232060182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45986.539232060182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45986.539232060182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45986.539232060182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45986.539232060182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45986.539232060182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45986.539232060182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45986.539232060182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45986.539232060182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45986.539232060182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45986.539232060182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45986.539232060182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45986.539232060182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45986.539232060182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45986.539232060182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45986.539232060182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45986.539232060182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45986.539232060182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45986.539232060182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45986.539232060182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45986.539232060182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45986.539232060182</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45986.539232060182</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45986.539232060182</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161.53939409722079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2.1518130787007976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24781</v>
      </c>
      <c r="E5" s="102" t="s">
        <v>39021</v>
      </c>
      <c r="F5" s="142">
        <v>45986.434155092589</v>
      </c>
      <c r="G5" s="104">
        <f ca="1">IFERROR(NOW()-F5,"-")</f>
        <v>0.10507696759304963</v>
      </c>
      <c r="H5" s="142" t="s">
        <v>39110</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1</v>
      </c>
      <c r="D6" s="18" t="s">
        <v>39113</v>
      </c>
      <c r="E6" s="102" t="s">
        <v>39021</v>
      </c>
      <c r="F6" s="103">
        <v>45986.501504629632</v>
      </c>
      <c r="G6" s="104">
        <f ca="1">IFERROR(NOW()-F6,"-")</f>
        <v>3.7727430550148711E-2</v>
      </c>
      <c r="H6" s="142" t="s">
        <v>39114</v>
      </c>
      <c r="I6" s="18" t="str">
        <f>IFERROR(VLOOKUP(D6,DB!A:F,6,0),"")</f>
        <v>Power cube</v>
      </c>
      <c r="J6" s="18" t="str">
        <f>IFERROR(VLOOKUP(D6,DB!A:G,7,0),"")</f>
        <v>Good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39116</v>
      </c>
      <c r="B7" s="18" t="str">
        <f>IFERROR(VLOOKUP(D7,DB!A:K,11,0),"")</f>
        <v>R2</v>
      </c>
      <c r="C7" s="18">
        <v>2</v>
      </c>
      <c r="D7" s="18" t="s">
        <v>21751</v>
      </c>
      <c r="E7" s="102" t="s">
        <v>39102</v>
      </c>
      <c r="F7" s="103"/>
      <c r="G7" s="104">
        <f ca="1">IFERROR(NOW()-F7,"-")</f>
        <v>45986.539232060182</v>
      </c>
      <c r="H7" s="142" t="s">
        <v>39117</v>
      </c>
      <c r="I7" s="18" t="str">
        <f>IFERROR(VLOOKUP(D7,DB!A:F,6,0),"")</f>
        <v>SCECO</v>
      </c>
      <c r="J7" s="18" t="str">
        <f>IFERROR(VLOOKUP(D7,DB!A:G,7,0),"")</f>
        <v>Dead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39119</v>
      </c>
      <c r="B8" s="18" t="str">
        <f>IFERROR(VLOOKUP(D8,DB!A:K,11,0),"")</f>
        <v>R2</v>
      </c>
      <c r="C8" s="18">
        <v>3</v>
      </c>
      <c r="D8" s="18" t="s">
        <v>25436</v>
      </c>
      <c r="E8" s="102" t="s">
        <v>39021</v>
      </c>
      <c r="F8" s="103">
        <v>45986.530104166668</v>
      </c>
      <c r="G8" s="104">
        <f ca="1">IFERROR(NOW()-F8,"-")</f>
        <v>9.12789351423271E-3</v>
      </c>
      <c r="H8" s="103">
        <v>45986.521516203706</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45986.539232060182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45986.539232060182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45986.539232060182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45986.539232060182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45986.539232060182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45986.539232060182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45986.539232060182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45986.539232060182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45986.539232060182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45986.539232060182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45986.539232060182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45986.539232060182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45986.539232060182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45986.539232060182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45986.539232060182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45986.539232060182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45986.539232060182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45986.539232060182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45986.539232060182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45986.539232060182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45986.539232060182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45986.539232060182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45986.539232060182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45986.539232060182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45986.539232060182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45986.539232060182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45986.539232060182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45986.539232060182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45986.539232060182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45986.539232060182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45986.539232060182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45986.539232060182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45986.539232060182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45986.539232060182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45986.539232060182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45986.539232060182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45986.539232060182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45986.539232060182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45986.539232060182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45986.539232060182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45986.539232060182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45986.539232060182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45986.539232060182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45986.539232060182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45986.539232060182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45986.539232060182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45986.539232060182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45986.539232060182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45986.539232060182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45986.539232060182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45986.539232060182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45986.539232060182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45986.539232060182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45986.539232060182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45986.539232060182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45986.539232060182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45986.539232060182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45986.539232060182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45986.539232060182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45986.539232060182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45986.539232060182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45986.539232060182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45986.539232060182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45986.539232060182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45986.539232060182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45986.539232060182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45986.539232060182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45986.539232060182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45986.539232060182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45986.539232060182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45986.539232060182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45986.539232060182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45986.539232060182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45986.539232060182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45986.539232060182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45986.539232060182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45986.539232060182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45986.539232060182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45986.539232060182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45986.539232060182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45986.539232060182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45986.539232060182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45986.539232060182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45986.539232060182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45986.539232060182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45986.539232060182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45986.539232060182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45986.539232060182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45986.539232060182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45986.539232060182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45986.539232060182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45986.539232060182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45986.539232060182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45986.539232060182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45986.539232060182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45986.539232060182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45986.539232060182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45986.539232060182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45986.539232060182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45986.539232060182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45986.539232060182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45986.539232060182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45986.539232060182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45986.539232060182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45986.539232060182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45986.539232060182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45986.539232060182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45986.539232060182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45986.539232060182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45986.539232060182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45986.539232060182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45986.539232060182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45986.539232060182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45986.539232060182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45986.539232060182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45986.539232060182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45986.539232060182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45986.539232060182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45986.539232060182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45986.539232060182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45986.539232060182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45986.539232060182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45986.539232060182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45986.539232060182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45986.539232060182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45986.539232060182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45986.539232060182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45986.539232060182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45986.539232060182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45986.539232060182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45986.539232060182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45986.539232060182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45986.539232060182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45986.539232060182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45986.539232060182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45986.539232060182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45986.539232060182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45986.539232060182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45986.539232060182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45986.539232060182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45986.539232060182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45986.539232060182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45986.539232060182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45986.539232060182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45986.539232060182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45986.539232060182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45986.539232060182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45986.539232060182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45986.539232060182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45986.539232060182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45986.539232060182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45986.539232060182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45986.539232060182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45986.539232060182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45986.539232060182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45986.539232060182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45986.539232060182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45986.539232060182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45986.539232060182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45986.539232060182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45986.539232060182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45986.539232060182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45986.539232060182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45986.539232060182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45986.539232060182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45986.539232060182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45986.539232060182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45986.539232060182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45986.539232060182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45986.539232060182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45986.539232060182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45986.539232060182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45986.539232060182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45986.539232060182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45986.539232060182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45986.539232060182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45986.539232060182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45986.539232060182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45986.539232060182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45986.539232060182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45986.539232060182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45986.539232060182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45986.539232060182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45986.539232060182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45986.539232060182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45986.539232060182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45986.539232060182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45986.539232060182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45986.539232060182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45986.539232060182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45986.539232060182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45986.539232060182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45986.539232060182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45986.539232060182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45986.539232060182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45986.539232060182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45986.539232060182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45986.539232060182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45986.539232060182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45986.539232060182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45986.539232060182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45986.539232060182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45986.539232060182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45986.539232060182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45986.539232060182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45986.539232060182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45986.539232060182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45986.539232060182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45986.539232060182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45986.539232060182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45986.539232060182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45986.539232060182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45986.539232060182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45986.539232060182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45986.539232060182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45986.539232060182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45986.539232060182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45986.539232060182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45986.539232060182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45986.539232060182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45986.539232060182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45986.539232060182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45986.539232060182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45986.539232060182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45986.539232060182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45986.539232060182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45986.539232060182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45986.539232060182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45986.539232060182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45986.539232060182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45986.539232060182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45986.539232060182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45986.539232060182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45986.539232060182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45986.539232060182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45986.539232060182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45986.539232060182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45986.539232060182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45986.539232060182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45986.539232060182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45986.539232060182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45986.539232060182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45986.539232060182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45986.539232060182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45986.539232060182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45986.539232060182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45986.539232060182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45986.539232060182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45986.539232060182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45986.539232060182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45986.539232060182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45986.539232060182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45986.539232060182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45986.539232060182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45986.539232060182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45986.539232060182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45986.539232060182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45986.539232060182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45986.539232060182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45986.539232060182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45986.539232060182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45986.539232060182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45986.539232060182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45986.539232060182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45986.539232060182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45986.539232060182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45986.539232060182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45986.539232060182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45986.539232060182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45986.539232060182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45986.539232060182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45986.539232060182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45986.539232060182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45986.539232060182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45986.539232060182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45986.539232060182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45986.539232060182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45986.539232060182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45986.539232060182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45986.539232060182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45986.539232060182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45986.539232060182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45986.539232060182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45986.539232060182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45986.539232060182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45986.539232060182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45986.539232060182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45986.539232060182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45986.539232060182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45986.539232060182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45986.539232060182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45986.539232060182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45986.539232060182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45986.539232060182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45986.539232060182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45986.539232060182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45986.539232060182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45986.539232060182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45986.539232060182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45986.539232060182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45986.539232060182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45986.539232060182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45986.539232060182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45986.539232060182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45986.539232060182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45986.539232060182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45986.539232060182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45986.539232060182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45986.539232060182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45986.539232060182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45986.539232060182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45986.539232060182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45986.539232060182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45986.539232060182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45986.539232060182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45986.539232060182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45986.539232060182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45986.539232060182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45986.539232060182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45986.539232060182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45986.539232060182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45986.539232060182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45986.539232060182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45986.539232060182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45986.539232060182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45986.539232060182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45986.539232060182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45986.539232060182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45986.539232060182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45986.539232060182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45986.539232060182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45986.539232060182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45986.539232060182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45986.539232060182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45986.539232060182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45986.539232060182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45986.539232060182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45986.539232060182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45986.539232060182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45986.539232060182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45986.539232060182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45986.539232060182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45986.539232060182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45986.539232060182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45986.539232060182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45986.539232060182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45986.539232060182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45986.539232060182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45986.539232060182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45986.539232060182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45986.539232060182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45986.539232060182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45986.539232060182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45986.539232060182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45986.539232060182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45986.539232060182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45986.539232060182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45986.539232060182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45986.539232060182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45986.539232060182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45986.539232060182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45986.539232060182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45986.539232060182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45986.539232060182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45986.539232060182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45986.539232060182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45986.539232060182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45986.539232060182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45986.539232060182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45986.539232060182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45986.539232060182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45986.539232060182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45986.539232060182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45986.539232060182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45986.539232060182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45986.539232060182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45986.539232060182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45986.539232060182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45986.539232060182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45986.539232060182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45986.539232060182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45986.539232060182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45986.539232060182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45986.539232060182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45986.539232060182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45986.539232060182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45986.539232060182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45986.539232060182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45986.539232060182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45986.539232060182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45986.539232060182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45986.539232060182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45986.539232060182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45986.539232060182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45986.539232060182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45986.539232060182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45986.539232060182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45986.539232060182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45986.539232060182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45986.539232060182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45986.539232060182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45986.539232060182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45986.539232060182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45986.539232060182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45986.539232060182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45986.539232060182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45986.539232060182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45986.539232060182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45986.539232060182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45986.539232060182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45986.539232060182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45986.539232060182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45986.539232060182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45986.539232060182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45986.539232060182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45986.539232060182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45986.539232060182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45986.539232060182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45986.539232060182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45986.539232060182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45986.539232060182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45986.539232060182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45986.539232060182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45986.539232060182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45986.539232060182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45986.539232060182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45986.539232060182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45986.539232060182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45986.539232060182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45986.539232060182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45986.539232060182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45986.539232060182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45986.539232060182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45986.539232060182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45986.539232060182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45986.539232060182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45986.539232060182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45986.539232060182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45986.539232060182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45986.539232060182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45986.539232060182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45986.539232060182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45986.539232060182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45986.539232060182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45986.539232060182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45986.539232060182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45986.539232060182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45986.539232060182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45986.539232060182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45986.539232060182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45986.539232060182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45986.539232060182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45986.539232060182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45986.539232060182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45986.539232060182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45986.539232060182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45986.539232060182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45986.539232060182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45986.539232060182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45986.539232060182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45986.539232060182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45986.539232060182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45986.539232060182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45986.539232060182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45986.539232060182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45986.539232060182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45986.539232060182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45986.539232060182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45986.539232060182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45986.539232060182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45986.539232060182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45986.539232060182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45986.539232060182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45986.539232060182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45986.539232060182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45986.539232060182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45986.539232060182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45986.539232060182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45986.539232060182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45986.539232060182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45986.539232060182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45986.539232060182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45986.539232060182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45986.539232060182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45986.539232060182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45986.539232060182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45986.539232060182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45986.539232060182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45986.539232060182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45986.539232060182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45986.539232060182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45986.539232060182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45986.539232060182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45986.539232060182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45986.539232060182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45986.539232060182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45986.539232060182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45986.539232060182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45986.539232060182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45986.539232060182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45986.539232060182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45986.539232060182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45986.539232060182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45986.539232060182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45986.539232060182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45986.539232060182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45986.539232060182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45986.539232060182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45986.539232060182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45986.539232060182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45986.539232060182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45986.539232060182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45986.539232060182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45986.539232060182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45986.539232060182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45986.539232060182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45986.539232060182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45986.539232060182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45986.539232060182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45986.539232060182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45986.539232060182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45986.539232060182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45986.539232060182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45986.539232060182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45986.539232060182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45986.539232060182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45986.539232060182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45986.539232060182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45986.539232060182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45986.539232060182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45986.539232060182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45986.539232060182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45986.539232060182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45986.539232060182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45986.539232060182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45986.539232060182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45986.539232060182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45986.539232060182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45986.539232060182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45986.539232060182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45986.539232060182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45986.539232060182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45986.539232060182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45986.539232060182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45986.539232060182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45986.539232060182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45986.539232060182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45986.539232060182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45986.539232060182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45986.539232060182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45986.539232060182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45986.539232060182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45986.539232060182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45986.539232060182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45986.539232060182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45986.539232060182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45986.539232060182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45986.539232060182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45986.539232060182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45986.539232060182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45986.539232060182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45986.539232060182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45986.539232060182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45986.539232060182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45986.539232060182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45986.539232060182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45986.539232060182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45986.539232060182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45986.539232060182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45986.539232060182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45986.539232060182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45986.539232060182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45986.539232060182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45986.539232060182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45986.539232060182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45986.539232060182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45986.539232060182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45986.539232060182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45986.539232060182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45986.539232060182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45986.539232060182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45986.539232060182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45986.539232060182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45986.539232060182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45986.539232060182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45986.539232060182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45986.539232060182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45986.539232060182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45986.539232060182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45986.539232060182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45986.539232060182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45986.539232060182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45986.539232060182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45986.539232060182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45986.539232060182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45986.539232060182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45986.539232060182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45986.539232060182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45986.539232060182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45986.539232060182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45986.539232060182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45986.539232060182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45986.539232060182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45986.539232060182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45986.539232060182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45986.539232060182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45986.539232060182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45986.539232060182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45986.539232060182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45986.539232060182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45986.539232060182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45986.539232060182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45986.539232060182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45986.539232060182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45986.539232060182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45986.539232060182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45986.539232060182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45986.539232060182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45986.539232060182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45986.539232060182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45986.539232060182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45986.539232060182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45986.539232060182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45986.539232060182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45986.539232060182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45986.539232060182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45986.539232060182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45986.539232060182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45986.539232060182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45986.539232060182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45986.539232060182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45986.539232060182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45986.539232060182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45986.539232060182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45986.539232060182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45986.539232060182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45986.539232060182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45986.539232060182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45986.539232060182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45986.539232060182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45986.539232060182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45986.539232060182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45986.539232060182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45986.539232060182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45986.539232060182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45986.539232060182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45986.539232060182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45986.539232060182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45986.539232060182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45986.539232060182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45986.539232060182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45986.539232060182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45986.539232060182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45986.539232060182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45986.539232060182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45986.539232060182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45986.539232060182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45986.539232060182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45986.539232060182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45986.539232060182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45986.539232060182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45986.539232060182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45986.539232060182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45986.539232060182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45986.539232060182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45986.539232060182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45986.539232060182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45986.539232060182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45986.539232060182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45986.539232060182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45986.539232060182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45986.539232060182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45986.539232060182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45986.539232060182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45986.539232060182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45986.539232060182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45986.539232060182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45986.539232060182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45986.539232060182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45986.539232060182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45986.539232060182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45986.539232060182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45986.539232060182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45986.539232060182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45986.539232060182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45986.539232060182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45986.539232060182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45986.539232060182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45986.539232060182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45986.539232060182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45986.539232060182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45986.539232060182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45986.539232060182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45986.539232060182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45986.539232060182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45986.539232060182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45986.539232060182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45986.539232060182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45986.539232060182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45986.539232060182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45986.539232060182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45986.539232060182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45986.539232060182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45986.539232060182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45986.539232060182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45986.539232060182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45986.539232060182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45986.539232060182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45986.539232060182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45986.539232060182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45986.539232060182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45986.539232060182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45986.539232060182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45986.539232060182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45986.539232060182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45986.539232060182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45986.539232060182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45986.539232060182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45986.539232060182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45986.539232060182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45986.539232060182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45986.539232060182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45986.539232060182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45986.539232060182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45986.539232060182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45986.539232060182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45986.539232060182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45986.539232060182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45986.539232060182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45986.539232060182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45986.539232060182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45986.539232060182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45986.539232060182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45986.539232060182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45986.539232060182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45986.539232060182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45986.539232060182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45986.539232060182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45986.539232060182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45986.539232060182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45986.539232060182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45986.539232060182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45986.539232060182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45986.539232060182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45986.539232060182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45986.539232060182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45986.539232060182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45986.539232060182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45986.539232060182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45986.539232060182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45986.539232060182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45986.539232060182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45986.539232060182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45986.539232060182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45986.539232060182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45986.539232060182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45986.539232060182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45986.539232060182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45986.539232060182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45986.539232060182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45986.539232060182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45986.539232060182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45986.539232060182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45986.539232060182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45986.539232060182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45986.539232060182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45986.539232060182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45986.539232060182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45986.539232060182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45986.539232060182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45986.539232060182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45986.539232060182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45986.539232060182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45986.539232060182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45986.539232060182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45986.539232060182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45986.539232060182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45986.539232060182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45986.539232060182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45986.539232060182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45986.539232060182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45986.539232060182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45986.539232060182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45986.539232060182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45986.539232060182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45986.539232060182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45986.539232060182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45986.539232060182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45986.539232060182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45986.539232060182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45986.539232060182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45986.539232060182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45986.539232060182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45986.539232060182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45986.539232060182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45986.539232060182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45986.539232060182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45986.539232060182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45986.539232060182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45986.539232060182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45986.539232060182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45986.539232060182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45986.539232060182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45986.539232060182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45986.539232060182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45986.539232060182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45986.539232060182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45986.539232060182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45986.539232060182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45986.539232060182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45986.539232060182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45986.539232060182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45986.539232060182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45986.539232060182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45986.539232060182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45986.539232060182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45986.539232060182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45986.539232060182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45986.539232060182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45986.539232060182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45986.539232060182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45986.539232060182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45986.539232060182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45986.539232060182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45986.539232060182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45986.539232060182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45986.539232060182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45986.539232060182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45986.539232060182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45986.539232060182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45986.539232060182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45986.539232060182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45986.539232060182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45986.539232060182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45986.539232060182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45986.539232060182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45986.539232060182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45986.539232060182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45986.539232060182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45986.539232060182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45986.539232060182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45986.539232060182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45986.539232060182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45986.539232060182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45986.539232060182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45986.539232060182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45986.539232060182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45986.539232060182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45986.539232060182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45986.539232060182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45986.539232060182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45986.539232060182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45986.539232060182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45986.539232060182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45986.539232060182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45986.539232060182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45986.539232060182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45986.539232060182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45986.539232060182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45986.539232060182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45986.539232060182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45986.539232060182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45986.539232060182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45986.539232060182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45986.539232060182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45986.539232060182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45986.539232060182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45986.539232060182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45986.539232060182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45986.539232060182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45986.539232060182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45986.539232060182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45986.539232060182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45986.539232060182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45986.539232060182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45986.539232060182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45986.539232060182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45986.539232060182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45986.539232060182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45986.539232060182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45986.539232060182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45986.539232060182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45986.539232060182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45986.539232060182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45986.539232060182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45986.539232060182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45986.539232060182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45986.539232060182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45986.539232060182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45986.539232060182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45986.539232060182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45986.539232060182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45986.539232060182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45986.539232060182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45986.539232060182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45986.539232060182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45986.539232060182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45986.539232060182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45986.539232060182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45986.539232060182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45986.539232060182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45986.539232060182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45986.539232060182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45986.539232060182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45986.539232060182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45986.539232060182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45986.539232060182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45986.539232060182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45986.539232060182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45986.539232060182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45986.539232060182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45986.539232060182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45986.539232060182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45986.539232060182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45986.539232060182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45986.539232060182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45986.539232060182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45986.539232060182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45986.539232060182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45986.539232060182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45986.539232060182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45986.539232060182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45986.539232060182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45986.539232060182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45986.539232060182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45986.539232060182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45986.539232060182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45986.539232060182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45986.539232060182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45986.539232060182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45986.539232060182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45986.539232060182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45986.539232060182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45986.539232060182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45986.539232060182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45986.539232060182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45986.539232060182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45986.539232060182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45986.539232060182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45986.539232060182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45986.539232060182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45986.539232060182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45986.539232060182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45986.539232060182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45986.539232060182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45986.539232060182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45986.539232060182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45986.539232060182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45986.539232060182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45986.539232060182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45986.539232060182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45986.539232060182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45986.539232060182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45986.539232060182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45986.539232060182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45986.539232060182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45986.539232060182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45986.539232060182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45986.539232060182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45986.539232060182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45986.539232060182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45986.539232060182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45986.539232060182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45986.539232060182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45986.539232060182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45986.539232060182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45986.539232060182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45986.539232060182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45986.539232060182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45986.539232060182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45986.539232060182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45986.539232060182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45986.539232060182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45986.539232060182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45986.539232060182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45986.539232060182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45986.539232060182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45986.539232060182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45986.539232060182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45986.539232060182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45986.539232060182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45986.539232060182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45986.539232060182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45986.539232060182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45986.539232060182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45986.539232060182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45986.539232060182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45986.539232060182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45986.539232060182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45986.539232060182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45986.539232060182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45986.539232060182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45986.539232060182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45986.539232060182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45986.539232060182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45986.539232060182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45986.539232060182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45986.539232060182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45986.539232060182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45986.539232060182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45986.539232060182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45986.539232060182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45986.539232060182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45986.539232060182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45986.539232060182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45986.539232060182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45986.539232060182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45986.539232060182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45986.539232060182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45986.539232060182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45986.539232060182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45986.539232060182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45986.539232060182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45986.539232060182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45986.539232060182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45986.539232060182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45986.539232060182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45986.539232060182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45986.539232060182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45986.539232060182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45986.539232060182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45986.539232060182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45986.539232060182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45986.539232060182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45986.539232060182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45986.539232060182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45986.539232060182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45986.539232060182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45986.539232060182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45986.539232060182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45986.539232060182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45986.539232060182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45986.539232060182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45986.539232060182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45986.539232060182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45986.539232060182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45986.539232060182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45986.539232060182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45986.539232060182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45986.539232060182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45986.539232060182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45986.539232060182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45986.539232060182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45986.539232060182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45986.539232060182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45986.539232060182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45986.539232060182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45986.539232060182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45986.539232060182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45986.539232060182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45986.539232060182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45986.539232060182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45986.539232060182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45986.539232060182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45986.539232060182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45986.539232060182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45986.539232060182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45986.539232060182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45986.539232060182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45986.539232060182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45986.539232060182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45986.539232060182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45986.539232060182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45986.539232060182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45986.539232060182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45986.539232060182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45986.539232060182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45986.539232060182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45986.539232060182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283.05851446758606</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1</v>
      </c>
      <c r="D3" s="91" t="s">
        <v>38556</v>
      </c>
      <c r="E3" s="94" t="s">
        <v>39021</v>
      </c>
      <c r="F3" s="95"/>
      <c r="G3" s="96">
        <f t="shared" ref="G3:G59" ca="1" si="0">IFERROR(NOW()-F3,"")</f>
        <v>45986.539232060182</v>
      </c>
      <c r="H3" s="95">
        <v>45986.37363425926</v>
      </c>
      <c r="I3" s="113" t="str">
        <f>IFERROR(VLOOKUP(D3,DB!A:F,6,0),"")</f>
        <v>SCECO</v>
      </c>
      <c r="J3" s="113" t="str">
        <f>IFERROR(VLOOKUP(D3,DB!A:G,7,0),"")</f>
        <v>No BB Shifted</v>
      </c>
      <c r="K3" s="97" t="s">
        <v>39124</v>
      </c>
      <c r="L3" s="91" t="str">
        <f>IFERROR(VLOOKUP(D3,DB!A:I,9,0),"")</f>
        <v>Latis</v>
      </c>
    </row>
    <row r="4" spans="1:16" ht="15" customHeight="1">
      <c r="A4" s="113" t="s">
        <v>39125</v>
      </c>
      <c r="B4" s="113" t="str">
        <f>IFERROR(VLOOKUP(D4,DB!A:K,11,0),"")</f>
        <v>R4</v>
      </c>
      <c r="C4" s="93">
        <v>1</v>
      </c>
      <c r="D4" s="91" t="s">
        <v>36652</v>
      </c>
      <c r="E4" s="94" t="s">
        <v>39021</v>
      </c>
      <c r="F4" s="95">
        <v>45986.505428240744</v>
      </c>
      <c r="G4" s="96">
        <f t="shared" ca="1" si="0"/>
        <v>3.3803819438617211E-2</v>
      </c>
      <c r="H4" s="95">
        <v>45986.491238425922</v>
      </c>
      <c r="I4" s="113" t="str">
        <f>IFERROR(VLOOKUP(D4,DB!A:F,6,0),"")</f>
        <v>SCECO</v>
      </c>
      <c r="J4" s="113" t="str">
        <f>IFERROR(VLOOKUP(D4,DB!A:G,7,0),"")</f>
        <v>Dead</v>
      </c>
      <c r="K4" s="97" t="s">
        <v>39126</v>
      </c>
      <c r="L4" s="91" t="str">
        <f>IFERROR(VLOOKUP(D4,DB!A:I,9,0),"")</f>
        <v>Latis</v>
      </c>
    </row>
    <row r="5" spans="1:16" ht="15" customHeight="1">
      <c r="A5" s="113"/>
      <c r="B5" s="113" t="str">
        <f>IFERROR(VLOOKUP(D5,DB!A:K,11,0),"")</f>
        <v>R4</v>
      </c>
      <c r="C5" s="93">
        <v>2</v>
      </c>
      <c r="D5" s="91" t="s">
        <v>34140</v>
      </c>
      <c r="E5" s="94" t="s">
        <v>39021</v>
      </c>
      <c r="F5" s="95"/>
      <c r="G5" s="96">
        <f t="shared" ca="1" si="0"/>
        <v>45986.539232060182</v>
      </c>
      <c r="H5" s="95">
        <v>45986.514305555553</v>
      </c>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45986.539232060182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45986.539232060182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45986.539232060182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45986.539232060182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45986.539232060182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45986.539232060182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45986.539232060182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45986.539232060182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45986.539232060182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45986.539232060182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45986.539232060182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45986.539232060182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45986.539232060182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45986.539232060182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45986.539232060182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45986.539232060182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45986.539232060182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45986.539232060182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45986.539232060182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45986.539232060182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45986.539232060182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45986.539232060182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45986.539232060182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45986.539232060182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45986.539232060182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45986.539232060182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45986.539232060182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45986.539232060182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45986.539232060182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45986.539232060182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45986.539232060182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45986.539232060182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45986.539232060182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45986.539232060182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45986.539232060182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45986.539232060182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45986.539232060182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45986.539232060182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45986.539232060182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45986.539232060182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45986.539232060182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45986.539232060182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45986.539232060182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45986.539232060182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45986.539232060182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45986.539232060182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45986.539232060182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45986.539232060182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45986.539232060182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45986.539232060182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45986.539232060182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45986.539232060182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45986.539232060182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45986.539232060182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45986.539232060182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45986.539232060182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45986.539232060182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45986.539232060182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45986.539232060182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45986.539232060182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45986.539232060182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45986.539232060182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45986.539232060182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45986.539232060182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45986.539232060182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45986.539232060182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45986.539232060182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45986.539232060182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45986.539232060182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45986.539232060182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45986.539232060182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45986.539232060182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45986.539232060182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45986.539232060182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45986.539232060182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45986.539232060182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45986.539232060182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45986.539232060182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45986.539232060182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45986.539232060182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45986.539232060182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45986.539232060182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45986.539232060182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45986.539232060182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45986.539232060182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45986.539232060182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45986.539232060182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45986.539232060182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45986.539232060182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45986.539232060182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45986.539232060182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45986.539232060182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45986.539232060182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45986.539232060182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45986.539232060182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45986.539232060182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45986.539232060182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45986.539232060182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45986.539232060182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45986.539232060182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45986.539232060182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45986.539232060182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45986.539232060182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45986.539232060182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45986.539232060182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45986.539232060182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45986.539232060182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45986.539232060182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45986.539232060182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45986.539232060182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45986.539232060182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45986.539232060182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45986.539232060182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45986.539232060182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45986.539232060182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45986.539232060182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45986.539232060182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45986.539232060182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45986.539232060182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45986.539232060182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45986.539232060182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45986.539232060182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45986.539232060182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45986.539232060182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45986.539232060182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45986.539232060182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45986.539232060182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45986.539232060182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45986.539232060182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45986.539232060182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45986.539232060182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45986.539232060182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45986.539232060182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45986.539232060182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45986.539232060182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45986.539232060182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45986.539232060182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45986.539232060182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45986.539232060182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45986.539232060182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45986.539232060182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45986.539232060182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45986.539232060182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45986.539232060182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45986.539232060182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45986.539232060182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45986.539232060182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45986.539232060182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45986.539232060182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45986.539232060182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45986.539232060182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45986.539232060182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45986.539232060182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45986.539232060182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45986.539232060182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45986.539232060182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45986.539232060182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45986.539232060182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45986.539232060182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45986.539232060182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45986.539232060182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45986.539232060182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45986.539232060182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45986.539232060182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45986.539232060182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45986.539232060182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45986.539232060182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45986.539232060182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45986.539232060182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45986.539232060182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45986.539232060182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45986.539232060182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45986.539232060182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45986.539232060182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45986.539232060182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45986.539232060182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45986.539232060182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45986.539232060182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45986.539232060182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45986.539232060182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45986.539232060182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45986.539232060182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45986.539232060182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45986.539232060182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45986.539232060182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45986.539232060182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45986.539232060182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45986.539232060182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45986.539232060182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45986.539232060182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45986.539232060182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45986.539232060182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45986.539232060182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45986.539232060182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45986.539232060182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45986.539232060182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45986.539232060182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45986.539232060182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45986.539232060182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45986.539232060182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45986.539232060182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45986.539232060182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45986.539232060182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45986.539232060182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45986.539232060182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45986.539232060182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45986.539232060182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45986.539232060182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45986.539232060182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45986.539232060182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45986.539232060182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45986.539232060182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45986.539232060182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45986.539232060182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45986.539232060182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45986.539232060182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45986.539232060182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45986.539232060182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45986.539232060182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45986.539232060182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45986.539232060182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45986.539232060182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45986.539232060182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45986.539232060182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45986.539232060182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45986.539232060182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45986.539232060182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45986.539232060182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45986.539232060182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45986.539232060182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45986.539232060182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45986.539232060182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45986.539232060182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45986.539232060182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45986.539232060182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45986.539232060182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45986.539232060182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45986.539232060182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45986.539232060182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45986.539232060182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45986.539232060182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45986.539232060182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45986.539232060182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45986.539232060182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45986.539232060182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45986.539232060182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45986.539232060182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45986.539232060182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45986.539232060182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45986.539232060182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45986.539232060182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45986.539232060182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45986.539232060182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45986.539232060182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45986.539232060182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45986.539232060182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45986.539232060182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45986.539232060182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45986.539232060182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45986.539232060182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45986.539232060182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45986.539232060182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45986.539232060182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45986.539232060182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45986.539232060182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45986.539232060182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45986.539232060182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45986.539232060182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45986.539232060182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45986.539232060182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45986.539232060182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45986.539232060182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45986.539232060182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45986.539232060182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45986.539232060182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45986.539232060182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45986.539232060182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45986.539232060182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45986.539232060182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45986.539232060182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45986.539232060182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45986.539232060182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45986.539232060182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45986.539232060182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45986.539232060182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45986.539232060182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45986.539232060182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45986.539232060182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45986.539232060182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45986.539232060182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45986.539232060182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45986.539232060182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45986.539232060182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45986.539232060182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45986.539232060182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45986.539232060182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45986.539232060182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45986.539232060182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45986.539232060182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45986.539232060182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45986.539232060182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45986.539232060182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45986.539232060182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45986.539232060182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45986.539232060182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45986.539232060182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45986.539232060182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45986.539232060182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45986.539232060182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45986.539232060182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45986.539232060182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45986.539232060182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45986.539232060182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45986.539232060182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45986.539232060182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45986.539232060182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45986.539232060182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45986.539232060182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45986.539232060182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45986.539232060182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45986.539232060182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45986.539232060182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45986.539232060182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45986.539232060182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45986.539232060182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45986.539232060182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45986.539232060182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45986.539232060182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45986.539232060182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45986.539232060182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45986.539232060182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45986.539232060182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45986.539232060182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45986.539232060182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45986.539232060182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45986.539232060182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45986.539232060182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45986.539232060182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45986.539232060182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45986.539232060182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45986.539232060182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45986.539232060182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45986.539232060182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45986.539232060182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45986.539232060182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45986.539232060182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45986.539232060182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45986.539232060182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45986.539232060182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45986.539232060182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45986.539232060182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45986.539232060182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45986.539232060182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45986.539232060182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45986.539232060182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45986.539232060182</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94.707171874993946</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39102</v>
      </c>
      <c r="F3" s="38">
        <v>45926.188877314817</v>
      </c>
      <c r="G3" s="108">
        <f t="shared" ref="G3" ca="1" si="0">IFERROR(NOW()-F3,"")</f>
        <v>60.350354745365621</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39102</v>
      </c>
      <c r="F4" s="110">
        <v>45948.661111111112</v>
      </c>
      <c r="G4" s="111">
        <f t="shared" ref="G4" ca="1" si="1">IFERROR(NOW()-F4,"")</f>
        <v>37.878120949069853</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5.1659334490686888</v>
      </c>
      <c r="H5" s="122">
        <v>45981.360798611109</v>
      </c>
      <c r="I5" s="109" t="str">
        <f>IFERROR(VLOOKUP(D5,DB!A:F,6,0),"")</f>
        <v>SCECO</v>
      </c>
      <c r="J5" s="109" t="str">
        <f>IFERROR(VLOOKUP(D5,DB!A:G,7,0),"")</f>
        <v>Dead</v>
      </c>
      <c r="K5" s="109" t="s">
        <v>39134</v>
      </c>
      <c r="L5" s="109" t="str">
        <f>IFERROR(VLOOKUP(D5,DB!A:I,9,0),"")</f>
        <v>Latis</v>
      </c>
    </row>
    <row r="6" spans="1:13">
      <c r="A6" s="109" t="s">
        <v>39135</v>
      </c>
      <c r="B6" s="109" t="str">
        <f>IFERROR(VLOOKUP(D6,DB!A:K,11,0),"")</f>
        <v>R5</v>
      </c>
      <c r="C6" s="109">
        <v>1</v>
      </c>
      <c r="D6" s="109" t="s">
        <v>38248</v>
      </c>
      <c r="E6" s="109" t="s">
        <v>39021</v>
      </c>
      <c r="F6" s="122">
        <v>45986.391886574071</v>
      </c>
      <c r="G6" s="111">
        <f ca="1">IFERROR(NOW()-F6,"")</f>
        <v>0.14734548611158971</v>
      </c>
      <c r="H6" s="122">
        <v>45986.386099537034</v>
      </c>
      <c r="I6" s="109" t="str">
        <f>IFERROR(VLOOKUP(D6,DB!A:F,6,0),"")</f>
        <v>SCECO</v>
      </c>
      <c r="J6" s="109" t="str">
        <f>IFERROR(VLOOKUP(D6,DB!A:G,7,0),"")</f>
        <v>Haj Removal</v>
      </c>
      <c r="K6" s="109" t="s">
        <v>39136</v>
      </c>
      <c r="L6" s="109" t="str">
        <f>IFERROR(VLOOKUP(D6,DB!A:I,9,0),"")</f>
        <v>Latis</v>
      </c>
    </row>
    <row r="7" spans="1:13">
      <c r="A7" s="109"/>
      <c r="B7" s="109" t="str">
        <f>IFERROR(VLOOKUP(D7,DB!A:K,11,0),"")</f>
        <v/>
      </c>
      <c r="C7" s="109"/>
      <c r="D7"/>
      <c r="E7" s="109"/>
      <c r="F7" s="109"/>
      <c r="G7" s="111">
        <f ca="1">IFERROR(NOW()-F7,"")</f>
        <v>45986.539232060182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45986.539232060182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45986.539232060182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45986.539232060182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45986.539232060182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45986.539232060182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45986.539232060182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45986.539232060182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45986.539232060182</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45986.539232060182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45986.539232060182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45986.539232060182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45986.539232060182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45986.539232060182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45986.539232060182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45986.539232060182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45986.539232060182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45986.539232060182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45986.539232060182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45986.539232060182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45986.539232060182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45986.539232060182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45986.539232060182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45986.539232060182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45986.539232060182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45986.539232060182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45986.539232060182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45986.539232060182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45986.539232060182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45986.539232060182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45986.539232060182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45986.539232060182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45986.539232060182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45986.539232060182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45986.539232060182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45986.539232060182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45986.539232060182</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39137</v>
      </c>
      <c r="B2" s="137" t="s">
        <v>5398</v>
      </c>
      <c r="C2" s="138">
        <v>3</v>
      </c>
      <c r="D2" s="137" t="s">
        <v>29367</v>
      </c>
      <c r="E2" s="109" t="s">
        <v>39021</v>
      </c>
      <c r="F2" s="139">
        <v>45986.49559027778</v>
      </c>
      <c r="G2" s="75">
        <f ca="1">IFERROR(NOW()-F2,"-")</f>
        <v>4.3641782402119134E-2</v>
      </c>
      <c r="H2" s="139">
        <v>45986.448425925926</v>
      </c>
      <c r="I2" s="137" t="str">
        <f>IFERROR(VLOOKUP(D2,DB!A:F,6,0),"")</f>
        <v>SCECO</v>
      </c>
      <c r="J2" s="137" t="str">
        <f>IFERROR(VLOOKUP(D2,DB!A:G,7,0),"")</f>
        <v>Dead+No BB Design</v>
      </c>
      <c r="K2" s="140" t="s">
        <v>39138</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45986.539232060182</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45986.539232060182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45986.539232060182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45986.539232060182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45986.539232060182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45986.539232060182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45986.539232060182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45986.539232060182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45986.539232060182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45986.539232060182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45986.539232060182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45986.539232060182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45986.539232060182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45986.539232060182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45986.539232060182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45986.539232060182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45986.539232060182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45986.539232060182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45986.539232060182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45986.539232060182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45986.539232060182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45986.539232060182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45986.539232060182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45986.539232060182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45986.539232060182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45986.539232060182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45986.539232060182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45986.539232060182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45986.539232060182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45986.539232060182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45986.539232060182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45986.539232060182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45986.539232060182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45986.539232060182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45986.539232060182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45986.539232060182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45986.539232060182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45986.539232060182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